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755"/>
  </bookViews>
  <sheets>
    <sheet name="Cuadro 4 RXS" sheetId="81" r:id="rId1"/>
  </sheets>
  <definedNames>
    <definedName name="_xlnm.Print_Area" localSheetId="0">'Cuadro 4 RXS'!$A$1:$P$169</definedName>
    <definedName name="_xlnm.Print_Titles" localSheetId="0">'Cuadro 4 RXS'!$8:$13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61" i="81" l="1"/>
  <c r="H161" i="81"/>
  <c r="C161" i="81"/>
  <c r="M160" i="81"/>
  <c r="H160" i="81"/>
  <c r="C160" i="81"/>
  <c r="M159" i="81"/>
  <c r="H159" i="81"/>
  <c r="C159" i="81"/>
  <c r="M158" i="81"/>
  <c r="H158" i="81"/>
  <c r="C158" i="81"/>
  <c r="M157" i="81"/>
  <c r="H157" i="81"/>
  <c r="C157" i="81"/>
  <c r="M156" i="81"/>
  <c r="M121" i="81" s="1"/>
  <c r="M107" i="81" s="1"/>
  <c r="H156" i="81"/>
  <c r="C156" i="81"/>
  <c r="M155" i="81"/>
  <c r="H155" i="81"/>
  <c r="C155" i="81"/>
  <c r="O154" i="81"/>
  <c r="N154" i="81"/>
  <c r="L154" i="81"/>
  <c r="K154" i="81"/>
  <c r="J154" i="81"/>
  <c r="I154" i="81"/>
  <c r="G154" i="81"/>
  <c r="F154" i="81"/>
  <c r="E154" i="81"/>
  <c r="D154" i="81"/>
  <c r="M153" i="81"/>
  <c r="M147" i="81" s="1"/>
  <c r="H153" i="81"/>
  <c r="C153" i="81"/>
  <c r="M152" i="81"/>
  <c r="H152" i="81"/>
  <c r="C152" i="81"/>
  <c r="M151" i="81"/>
  <c r="H151" i="81"/>
  <c r="C151" i="81"/>
  <c r="M150" i="81"/>
  <c r="H150" i="81"/>
  <c r="C150" i="81"/>
  <c r="M149" i="81"/>
  <c r="H149" i="81"/>
  <c r="C149" i="81"/>
  <c r="M148" i="81"/>
  <c r="H148" i="81"/>
  <c r="H147" i="81" s="1"/>
  <c r="C148" i="81"/>
  <c r="O147" i="81"/>
  <c r="N147" i="81"/>
  <c r="L147" i="81"/>
  <c r="K147" i="81"/>
  <c r="J147" i="81"/>
  <c r="I147" i="81"/>
  <c r="G147" i="81"/>
  <c r="F147" i="81"/>
  <c r="E147" i="81"/>
  <c r="D147" i="81"/>
  <c r="M146" i="81"/>
  <c r="H146" i="81"/>
  <c r="C146" i="81"/>
  <c r="C132" i="81" s="1"/>
  <c r="C125" i="81" s="1"/>
  <c r="C111" i="81" s="1"/>
  <c r="M145" i="81"/>
  <c r="H145" i="81"/>
  <c r="C145" i="81"/>
  <c r="M144" i="81"/>
  <c r="H144" i="81"/>
  <c r="C144" i="81"/>
  <c r="M143" i="81"/>
  <c r="H143" i="81"/>
  <c r="C143" i="81"/>
  <c r="M142" i="81"/>
  <c r="M128" i="81" s="1"/>
  <c r="H142" i="81"/>
  <c r="H128" i="81" s="1"/>
  <c r="C142" i="81"/>
  <c r="C128" i="81" s="1"/>
  <c r="M141" i="81"/>
  <c r="H141" i="81"/>
  <c r="C141" i="81"/>
  <c r="O140" i="81"/>
  <c r="N140" i="81"/>
  <c r="L140" i="81"/>
  <c r="K140" i="81"/>
  <c r="J140" i="81"/>
  <c r="I140" i="81"/>
  <c r="G140" i="81"/>
  <c r="F140" i="81"/>
  <c r="E140" i="81"/>
  <c r="D140" i="81"/>
  <c r="M139" i="81"/>
  <c r="H139" i="81"/>
  <c r="H132" i="81" s="1"/>
  <c r="H125" i="81" s="1"/>
  <c r="C139" i="81"/>
  <c r="M138" i="81"/>
  <c r="M131" i="81" s="1"/>
  <c r="M124" i="81" s="1"/>
  <c r="M110" i="81" s="1"/>
  <c r="H138" i="81"/>
  <c r="C138" i="81"/>
  <c r="M137" i="81"/>
  <c r="M130" i="81" s="1"/>
  <c r="H137" i="81"/>
  <c r="H130" i="81" s="1"/>
  <c r="H123" i="81" s="1"/>
  <c r="C137" i="81"/>
  <c r="M136" i="81"/>
  <c r="H136" i="81"/>
  <c r="C136" i="81"/>
  <c r="M135" i="81"/>
  <c r="H135" i="81"/>
  <c r="C135" i="81"/>
  <c r="M134" i="81"/>
  <c r="H134" i="81"/>
  <c r="C134" i="81"/>
  <c r="C127" i="81" s="1"/>
  <c r="O133" i="81"/>
  <c r="N133" i="81"/>
  <c r="L133" i="81"/>
  <c r="K133" i="81"/>
  <c r="J133" i="81"/>
  <c r="I133" i="81"/>
  <c r="G133" i="81"/>
  <c r="F133" i="81"/>
  <c r="E133" i="81"/>
  <c r="D133" i="81"/>
  <c r="O132" i="81"/>
  <c r="O125" i="81" s="1"/>
  <c r="O111" i="81" s="1"/>
  <c r="N132" i="81"/>
  <c r="N125" i="81" s="1"/>
  <c r="N111" i="81" s="1"/>
  <c r="M132" i="81"/>
  <c r="L132" i="81"/>
  <c r="L125" i="81" s="1"/>
  <c r="L111" i="81" s="1"/>
  <c r="K132" i="81"/>
  <c r="J132" i="81"/>
  <c r="I132" i="81"/>
  <c r="G132" i="81"/>
  <c r="F132" i="81"/>
  <c r="F125" i="81" s="1"/>
  <c r="F111" i="81" s="1"/>
  <c r="E132" i="81"/>
  <c r="E125" i="81" s="1"/>
  <c r="E111" i="81" s="1"/>
  <c r="D132" i="81"/>
  <c r="D125" i="81" s="1"/>
  <c r="D111" i="81" s="1"/>
  <c r="O131" i="81"/>
  <c r="O124" i="81" s="1"/>
  <c r="O110" i="81" s="1"/>
  <c r="N131" i="81"/>
  <c r="L131" i="81"/>
  <c r="K131" i="81"/>
  <c r="J131" i="81"/>
  <c r="I131" i="81"/>
  <c r="I124" i="81" s="1"/>
  <c r="I110" i="81" s="1"/>
  <c r="H131" i="81"/>
  <c r="H124" i="81" s="1"/>
  <c r="G131" i="81"/>
  <c r="G124" i="81" s="1"/>
  <c r="G110" i="81" s="1"/>
  <c r="F131" i="81"/>
  <c r="F124" i="81" s="1"/>
  <c r="F110" i="81" s="1"/>
  <c r="E131" i="81"/>
  <c r="E124" i="81" s="1"/>
  <c r="E110" i="81" s="1"/>
  <c r="D131" i="81"/>
  <c r="D124" i="81" s="1"/>
  <c r="D110" i="81" s="1"/>
  <c r="C131" i="81"/>
  <c r="O130" i="81"/>
  <c r="O123" i="81" s="1"/>
  <c r="O109" i="81" s="1"/>
  <c r="N130" i="81"/>
  <c r="N123" i="81" s="1"/>
  <c r="N109" i="81" s="1"/>
  <c r="L130" i="81"/>
  <c r="K130" i="81"/>
  <c r="J130" i="81"/>
  <c r="I130" i="81"/>
  <c r="G130" i="81"/>
  <c r="G123" i="81" s="1"/>
  <c r="G109" i="81" s="1"/>
  <c r="F130" i="81"/>
  <c r="F123" i="81" s="1"/>
  <c r="F109" i="81" s="1"/>
  <c r="E130" i="81"/>
  <c r="E123" i="81" s="1"/>
  <c r="E109" i="81" s="1"/>
  <c r="D130" i="81"/>
  <c r="D123" i="81" s="1"/>
  <c r="D109" i="81" s="1"/>
  <c r="O129" i="81"/>
  <c r="N129" i="81"/>
  <c r="L129" i="81"/>
  <c r="K129" i="81"/>
  <c r="K122" i="81" s="1"/>
  <c r="K108" i="81" s="1"/>
  <c r="J129" i="81"/>
  <c r="J122" i="81" s="1"/>
  <c r="J108" i="81" s="1"/>
  <c r="I129" i="81"/>
  <c r="I122" i="81" s="1"/>
  <c r="I108" i="81" s="1"/>
  <c r="G129" i="81"/>
  <c r="G122" i="81" s="1"/>
  <c r="G108" i="81" s="1"/>
  <c r="F129" i="81"/>
  <c r="F122" i="81" s="1"/>
  <c r="F108" i="81" s="1"/>
  <c r="E129" i="81"/>
  <c r="E122" i="81" s="1"/>
  <c r="E108" i="81" s="1"/>
  <c r="D129" i="81"/>
  <c r="C129" i="81"/>
  <c r="C122" i="81" s="1"/>
  <c r="O128" i="81"/>
  <c r="N128" i="81"/>
  <c r="L128" i="81"/>
  <c r="K128" i="81"/>
  <c r="J128" i="81"/>
  <c r="J121" i="81" s="1"/>
  <c r="J107" i="81" s="1"/>
  <c r="I128" i="81"/>
  <c r="I121" i="81" s="1"/>
  <c r="I107" i="81" s="1"/>
  <c r="G128" i="81"/>
  <c r="G121" i="81" s="1"/>
  <c r="G107" i="81" s="1"/>
  <c r="F128" i="81"/>
  <c r="F121" i="81" s="1"/>
  <c r="F107" i="81" s="1"/>
  <c r="E128" i="81"/>
  <c r="D128" i="81"/>
  <c r="O127" i="81"/>
  <c r="N127" i="81"/>
  <c r="N126" i="81" s="1"/>
  <c r="L127" i="81"/>
  <c r="K127" i="81"/>
  <c r="K126" i="81" s="1"/>
  <c r="J127" i="81"/>
  <c r="J126" i="81" s="1"/>
  <c r="I127" i="81"/>
  <c r="I126" i="81" s="1"/>
  <c r="G127" i="81"/>
  <c r="F127" i="81"/>
  <c r="E127" i="81"/>
  <c r="D127" i="81"/>
  <c r="K125" i="81"/>
  <c r="J125" i="81"/>
  <c r="I125" i="81"/>
  <c r="I111" i="81" s="1"/>
  <c r="G125" i="81"/>
  <c r="G111" i="81" s="1"/>
  <c r="N124" i="81"/>
  <c r="L124" i="81"/>
  <c r="K124" i="81"/>
  <c r="K110" i="81" s="1"/>
  <c r="J124" i="81"/>
  <c r="J110" i="81" s="1"/>
  <c r="L123" i="81"/>
  <c r="K123" i="81"/>
  <c r="K109" i="81" s="1"/>
  <c r="J123" i="81"/>
  <c r="J109" i="81" s="1"/>
  <c r="I123" i="81"/>
  <c r="I109" i="81" s="1"/>
  <c r="O122" i="81"/>
  <c r="N122" i="81"/>
  <c r="L122" i="81"/>
  <c r="L108" i="81" s="1"/>
  <c r="O121" i="81"/>
  <c r="O107" i="81" s="1"/>
  <c r="N121" i="81"/>
  <c r="L121" i="81"/>
  <c r="L107" i="81" s="1"/>
  <c r="K121" i="81"/>
  <c r="K107" i="81" s="1"/>
  <c r="E121" i="81"/>
  <c r="D121" i="81"/>
  <c r="O120" i="81"/>
  <c r="O106" i="81" s="1"/>
  <c r="N120" i="81"/>
  <c r="N106" i="81" s="1"/>
  <c r="D120" i="81"/>
  <c r="M118" i="81"/>
  <c r="H118" i="81"/>
  <c r="C118" i="81"/>
  <c r="M117" i="81"/>
  <c r="H117" i="81"/>
  <c r="H110" i="81" s="1"/>
  <c r="C117" i="81"/>
  <c r="M116" i="81"/>
  <c r="H116" i="81"/>
  <c r="C116" i="81"/>
  <c r="M115" i="81"/>
  <c r="H115" i="81"/>
  <c r="C115" i="81"/>
  <c r="M114" i="81"/>
  <c r="M112" i="81" s="1"/>
  <c r="H114" i="81"/>
  <c r="C114" i="81"/>
  <c r="M113" i="81"/>
  <c r="H113" i="81"/>
  <c r="C113" i="81"/>
  <c r="O112" i="81"/>
  <c r="N112" i="81"/>
  <c r="L112" i="81"/>
  <c r="K112" i="81"/>
  <c r="J112" i="81"/>
  <c r="I112" i="81"/>
  <c r="G112" i="81"/>
  <c r="F112" i="81"/>
  <c r="E112" i="81"/>
  <c r="D112" i="81"/>
  <c r="K111" i="81"/>
  <c r="J111" i="81"/>
  <c r="N110" i="81"/>
  <c r="L110" i="81"/>
  <c r="L109" i="81"/>
  <c r="O108" i="81"/>
  <c r="N108" i="81"/>
  <c r="N107" i="81"/>
  <c r="E107" i="81"/>
  <c r="D107" i="81"/>
  <c r="D106" i="81"/>
  <c r="M104" i="81"/>
  <c r="H104" i="81"/>
  <c r="C104" i="81"/>
  <c r="M103" i="81"/>
  <c r="H103" i="81"/>
  <c r="C103" i="81"/>
  <c r="M102" i="81"/>
  <c r="H102" i="81"/>
  <c r="C102" i="81"/>
  <c r="M101" i="81"/>
  <c r="M98" i="81" s="1"/>
  <c r="H101" i="81"/>
  <c r="H98" i="81" s="1"/>
  <c r="C101" i="81"/>
  <c r="C98" i="81" s="1"/>
  <c r="M100" i="81"/>
  <c r="H100" i="81"/>
  <c r="C100" i="81"/>
  <c r="M99" i="81"/>
  <c r="H99" i="81"/>
  <c r="C99" i="81"/>
  <c r="O98" i="81"/>
  <c r="N98" i="81"/>
  <c r="L98" i="81"/>
  <c r="K98" i="81"/>
  <c r="J98" i="81"/>
  <c r="I98" i="81"/>
  <c r="G98" i="81"/>
  <c r="F98" i="81"/>
  <c r="E98" i="81"/>
  <c r="D98" i="81"/>
  <c r="O97" i="81"/>
  <c r="N97" i="81"/>
  <c r="M97" i="81"/>
  <c r="L97" i="81"/>
  <c r="K97" i="81"/>
  <c r="J97" i="81"/>
  <c r="I97" i="81"/>
  <c r="G97" i="81"/>
  <c r="F97" i="81"/>
  <c r="E97" i="81"/>
  <c r="D97" i="81"/>
  <c r="O96" i="81"/>
  <c r="N96" i="81"/>
  <c r="L96" i="81"/>
  <c r="K96" i="81"/>
  <c r="J96" i="81"/>
  <c r="I96" i="81"/>
  <c r="G96" i="81"/>
  <c r="F96" i="81"/>
  <c r="E96" i="81"/>
  <c r="D96" i="81"/>
  <c r="C96" i="81"/>
  <c r="O95" i="81"/>
  <c r="N95" i="81"/>
  <c r="M95" i="81"/>
  <c r="L95" i="81"/>
  <c r="K95" i="81"/>
  <c r="J95" i="81"/>
  <c r="I95" i="81"/>
  <c r="H95" i="81"/>
  <c r="G95" i="81"/>
  <c r="F95" i="81"/>
  <c r="E95" i="81"/>
  <c r="D95" i="81"/>
  <c r="C95" i="81"/>
  <c r="O94" i="81"/>
  <c r="N94" i="81"/>
  <c r="L94" i="81"/>
  <c r="K94" i="81"/>
  <c r="J94" i="81"/>
  <c r="I94" i="81"/>
  <c r="H94" i="81"/>
  <c r="G94" i="81"/>
  <c r="F94" i="81"/>
  <c r="E94" i="81"/>
  <c r="D94" i="81"/>
  <c r="C94" i="81"/>
  <c r="O93" i="81"/>
  <c r="N93" i="81"/>
  <c r="L93" i="81"/>
  <c r="K93" i="81"/>
  <c r="J93" i="81"/>
  <c r="I93" i="81"/>
  <c r="G93" i="81"/>
  <c r="F93" i="81"/>
  <c r="E93" i="81"/>
  <c r="D93" i="81"/>
  <c r="O92" i="81"/>
  <c r="N92" i="81"/>
  <c r="N91" i="81" s="1"/>
  <c r="L92" i="81"/>
  <c r="L91" i="81" s="1"/>
  <c r="K92" i="81"/>
  <c r="K91" i="81" s="1"/>
  <c r="J92" i="81"/>
  <c r="J91" i="81" s="1"/>
  <c r="I92" i="81"/>
  <c r="I91" i="81" s="1"/>
  <c r="G92" i="81"/>
  <c r="G91" i="81" s="1"/>
  <c r="F92" i="81"/>
  <c r="F91" i="81" s="1"/>
  <c r="E92" i="81"/>
  <c r="E91" i="81" s="1"/>
  <c r="D92" i="81"/>
  <c r="O90" i="81"/>
  <c r="N90" i="81"/>
  <c r="M90" i="81"/>
  <c r="L90" i="81"/>
  <c r="K90" i="81"/>
  <c r="J90" i="81"/>
  <c r="I90" i="81"/>
  <c r="H90" i="81"/>
  <c r="G90" i="81"/>
  <c r="F90" i="81"/>
  <c r="E90" i="81"/>
  <c r="D90" i="81"/>
  <c r="O89" i="81"/>
  <c r="N89" i="81"/>
  <c r="L89" i="81"/>
  <c r="K89" i="81"/>
  <c r="J89" i="81"/>
  <c r="I89" i="81"/>
  <c r="G89" i="81"/>
  <c r="F89" i="81"/>
  <c r="E89" i="81"/>
  <c r="D89" i="81"/>
  <c r="O88" i="81"/>
  <c r="N88" i="81"/>
  <c r="L88" i="81"/>
  <c r="K88" i="81"/>
  <c r="J88" i="81"/>
  <c r="I88" i="81"/>
  <c r="H88" i="81"/>
  <c r="G88" i="81"/>
  <c r="F88" i="81"/>
  <c r="E88" i="81"/>
  <c r="D88" i="81"/>
  <c r="O87" i="81"/>
  <c r="N87" i="81"/>
  <c r="L87" i="81"/>
  <c r="K87" i="81"/>
  <c r="J87" i="81"/>
  <c r="I87" i="81"/>
  <c r="G87" i="81"/>
  <c r="F87" i="81"/>
  <c r="E87" i="81"/>
  <c r="D87" i="81"/>
  <c r="O86" i="81"/>
  <c r="N86" i="81"/>
  <c r="L86" i="81"/>
  <c r="K86" i="81"/>
  <c r="J86" i="81"/>
  <c r="I86" i="81"/>
  <c r="G86" i="81"/>
  <c r="F86" i="81"/>
  <c r="E86" i="81"/>
  <c r="D86" i="81"/>
  <c r="O85" i="81"/>
  <c r="N85" i="81"/>
  <c r="M85" i="81"/>
  <c r="L85" i="81"/>
  <c r="K85" i="81"/>
  <c r="J85" i="81"/>
  <c r="I85" i="81"/>
  <c r="G85" i="81"/>
  <c r="F85" i="81"/>
  <c r="F84" i="81" s="1"/>
  <c r="E85" i="81"/>
  <c r="E84" i="81" s="1"/>
  <c r="D85" i="81"/>
  <c r="D84" i="81" s="1"/>
  <c r="O84" i="81"/>
  <c r="N84" i="81"/>
  <c r="L84" i="81"/>
  <c r="O83" i="81"/>
  <c r="N83" i="81"/>
  <c r="L83" i="81"/>
  <c r="K83" i="81"/>
  <c r="J83" i="81"/>
  <c r="I83" i="81"/>
  <c r="G83" i="81"/>
  <c r="F83" i="81"/>
  <c r="E83" i="81"/>
  <c r="D83" i="81"/>
  <c r="C83" i="81"/>
  <c r="O82" i="81"/>
  <c r="O77" i="81" s="1"/>
  <c r="N82" i="81"/>
  <c r="N77" i="81" s="1"/>
  <c r="L82" i="81"/>
  <c r="K82" i="81"/>
  <c r="J82" i="81"/>
  <c r="I82" i="81"/>
  <c r="G82" i="81"/>
  <c r="F82" i="81"/>
  <c r="E82" i="81"/>
  <c r="D82" i="81"/>
  <c r="O81" i="81"/>
  <c r="N81" i="81"/>
  <c r="L81" i="81"/>
  <c r="K81" i="81"/>
  <c r="J81" i="81"/>
  <c r="I81" i="81"/>
  <c r="H81" i="81"/>
  <c r="G81" i="81"/>
  <c r="F81" i="81"/>
  <c r="E81" i="81"/>
  <c r="D81" i="81"/>
  <c r="C81" i="81"/>
  <c r="O80" i="81"/>
  <c r="N80" i="81"/>
  <c r="L80" i="81"/>
  <c r="K80" i="81"/>
  <c r="J80" i="81"/>
  <c r="I80" i="81"/>
  <c r="G80" i="81"/>
  <c r="F80" i="81"/>
  <c r="E80" i="81"/>
  <c r="D80" i="81"/>
  <c r="O79" i="81"/>
  <c r="N79" i="81"/>
  <c r="L79" i="81"/>
  <c r="L77" i="81" s="1"/>
  <c r="K79" i="81"/>
  <c r="J79" i="81"/>
  <c r="I79" i="81"/>
  <c r="G79" i="81"/>
  <c r="F79" i="81"/>
  <c r="E79" i="81"/>
  <c r="D79" i="81"/>
  <c r="O78" i="81"/>
  <c r="N78" i="81"/>
  <c r="L78" i="81"/>
  <c r="K78" i="81"/>
  <c r="J78" i="81"/>
  <c r="I78" i="81"/>
  <c r="H78" i="81"/>
  <c r="G78" i="81"/>
  <c r="F78" i="81"/>
  <c r="E78" i="81"/>
  <c r="D78" i="81"/>
  <c r="C78" i="81"/>
  <c r="K77" i="81"/>
  <c r="J77" i="81"/>
  <c r="I77" i="81"/>
  <c r="G77" i="81"/>
  <c r="M76" i="81"/>
  <c r="H76" i="81"/>
  <c r="C76" i="81"/>
  <c r="M75" i="81"/>
  <c r="H75" i="81"/>
  <c r="H96" i="81" s="1"/>
  <c r="C75" i="81"/>
  <c r="M74" i="81"/>
  <c r="H74" i="81"/>
  <c r="C74" i="81"/>
  <c r="M73" i="81"/>
  <c r="H73" i="81"/>
  <c r="C73" i="81"/>
  <c r="M72" i="81"/>
  <c r="H72" i="81"/>
  <c r="C72" i="81"/>
  <c r="M71" i="81"/>
  <c r="M70" i="81" s="1"/>
  <c r="H71" i="81"/>
  <c r="H70" i="81" s="1"/>
  <c r="C71" i="81"/>
  <c r="O70" i="81"/>
  <c r="N70" i="81"/>
  <c r="L70" i="81"/>
  <c r="K70" i="81"/>
  <c r="J70" i="81"/>
  <c r="I70" i="81"/>
  <c r="G70" i="81"/>
  <c r="F70" i="81"/>
  <c r="E70" i="81"/>
  <c r="D70" i="81"/>
  <c r="M69" i="81"/>
  <c r="H69" i="81"/>
  <c r="C69" i="81"/>
  <c r="M68" i="81"/>
  <c r="H68" i="81"/>
  <c r="C68" i="81"/>
  <c r="M67" i="81"/>
  <c r="M53" i="81" s="1"/>
  <c r="H67" i="81"/>
  <c r="H53" i="81" s="1"/>
  <c r="C67" i="81"/>
  <c r="C88" i="81" s="1"/>
  <c r="M66" i="81"/>
  <c r="M87" i="81" s="1"/>
  <c r="H66" i="81"/>
  <c r="H63" i="81" s="1"/>
  <c r="C66" i="81"/>
  <c r="M65" i="81"/>
  <c r="H65" i="81"/>
  <c r="C65" i="81"/>
  <c r="M64" i="81"/>
  <c r="H64" i="81"/>
  <c r="C64" i="81"/>
  <c r="O63" i="81"/>
  <c r="N63" i="81"/>
  <c r="L63" i="81"/>
  <c r="K63" i="81"/>
  <c r="J63" i="81"/>
  <c r="I63" i="81"/>
  <c r="G63" i="81"/>
  <c r="F63" i="81"/>
  <c r="E63" i="81"/>
  <c r="D63" i="81"/>
  <c r="M62" i="81"/>
  <c r="M55" i="81" s="1"/>
  <c r="H62" i="81"/>
  <c r="H55" i="81" s="1"/>
  <c r="C62" i="81"/>
  <c r="C55" i="81" s="1"/>
  <c r="M61" i="81"/>
  <c r="M54" i="81" s="1"/>
  <c r="H61" i="81"/>
  <c r="H56" i="81" s="1"/>
  <c r="C61" i="81"/>
  <c r="C54" i="81" s="1"/>
  <c r="M60" i="81"/>
  <c r="H60" i="81"/>
  <c r="C60" i="81"/>
  <c r="M59" i="81"/>
  <c r="H59" i="81"/>
  <c r="C59" i="81"/>
  <c r="C52" i="81" s="1"/>
  <c r="M58" i="81"/>
  <c r="H58" i="81"/>
  <c r="H51" i="81" s="1"/>
  <c r="C58" i="81"/>
  <c r="C79" i="81" s="1"/>
  <c r="M57" i="81"/>
  <c r="M78" i="81" s="1"/>
  <c r="H57" i="81"/>
  <c r="H50" i="81" s="1"/>
  <c r="C57" i="81"/>
  <c r="C56" i="81" s="1"/>
  <c r="O56" i="81"/>
  <c r="N56" i="81"/>
  <c r="L56" i="81"/>
  <c r="K56" i="81"/>
  <c r="J56" i="81"/>
  <c r="I56" i="81"/>
  <c r="G56" i="81"/>
  <c r="F56" i="81"/>
  <c r="E56" i="81"/>
  <c r="D56" i="81"/>
  <c r="O55" i="81"/>
  <c r="N55" i="81"/>
  <c r="L55" i="81"/>
  <c r="K55" i="81"/>
  <c r="J55" i="81"/>
  <c r="I55" i="81"/>
  <c r="G55" i="81"/>
  <c r="F55" i="81"/>
  <c r="E55" i="81"/>
  <c r="D55" i="81"/>
  <c r="O54" i="81"/>
  <c r="N54" i="81"/>
  <c r="L54" i="81"/>
  <c r="K54" i="81"/>
  <c r="K19" i="81" s="1"/>
  <c r="J54" i="81"/>
  <c r="J19" i="81" s="1"/>
  <c r="I54" i="81"/>
  <c r="I19" i="81" s="1"/>
  <c r="G54" i="81"/>
  <c r="F54" i="81"/>
  <c r="F49" i="81" s="1"/>
  <c r="E54" i="81"/>
  <c r="D54" i="81"/>
  <c r="O53" i="81"/>
  <c r="N53" i="81"/>
  <c r="L53" i="81"/>
  <c r="K53" i="81"/>
  <c r="J53" i="81"/>
  <c r="I53" i="81"/>
  <c r="G53" i="81"/>
  <c r="F53" i="81"/>
  <c r="E53" i="81"/>
  <c r="D53" i="81"/>
  <c r="O52" i="81"/>
  <c r="N52" i="81"/>
  <c r="L52" i="81"/>
  <c r="L17" i="81" s="1"/>
  <c r="K52" i="81"/>
  <c r="K17" i="81" s="1"/>
  <c r="J52" i="81"/>
  <c r="J17" i="81" s="1"/>
  <c r="I52" i="81"/>
  <c r="G52" i="81"/>
  <c r="F52" i="81"/>
  <c r="E52" i="81"/>
  <c r="D52" i="81"/>
  <c r="O51" i="81"/>
  <c r="N51" i="81"/>
  <c r="L51" i="81"/>
  <c r="K51" i="81"/>
  <c r="J51" i="81"/>
  <c r="I51" i="81"/>
  <c r="G51" i="81"/>
  <c r="F51" i="81"/>
  <c r="E51" i="81"/>
  <c r="E49" i="81" s="1"/>
  <c r="D51" i="81"/>
  <c r="D49" i="81" s="1"/>
  <c r="O50" i="81"/>
  <c r="O49" i="81" s="1"/>
  <c r="N50" i="81"/>
  <c r="N15" i="81" s="1"/>
  <c r="M50" i="81"/>
  <c r="L50" i="81"/>
  <c r="K50" i="81"/>
  <c r="J50" i="81"/>
  <c r="I50" i="81"/>
  <c r="G50" i="81"/>
  <c r="F50" i="81"/>
  <c r="E50" i="81"/>
  <c r="D50" i="81"/>
  <c r="M48" i="81"/>
  <c r="M27" i="81" s="1"/>
  <c r="H48" i="81"/>
  <c r="H97" i="81" s="1"/>
  <c r="C48" i="81"/>
  <c r="M47" i="81"/>
  <c r="H47" i="81"/>
  <c r="C47" i="81"/>
  <c r="M46" i="81"/>
  <c r="H46" i="81"/>
  <c r="C46" i="81"/>
  <c r="M45" i="81"/>
  <c r="M94" i="81" s="1"/>
  <c r="H45" i="81"/>
  <c r="C45" i="81"/>
  <c r="M44" i="81"/>
  <c r="M93" i="81" s="1"/>
  <c r="H44" i="81"/>
  <c r="H93" i="81" s="1"/>
  <c r="C44" i="81"/>
  <c r="C93" i="81" s="1"/>
  <c r="M43" i="81"/>
  <c r="H43" i="81"/>
  <c r="C43" i="81"/>
  <c r="C92" i="81" s="1"/>
  <c r="O42" i="81"/>
  <c r="N42" i="81"/>
  <c r="L42" i="81"/>
  <c r="K42" i="81"/>
  <c r="J42" i="81"/>
  <c r="I42" i="81"/>
  <c r="H42" i="81"/>
  <c r="G42" i="81"/>
  <c r="F42" i="81"/>
  <c r="E42" i="81"/>
  <c r="D42" i="81"/>
  <c r="M41" i="81"/>
  <c r="H41" i="81"/>
  <c r="C41" i="81"/>
  <c r="C90" i="81" s="1"/>
  <c r="M40" i="81"/>
  <c r="M89" i="81" s="1"/>
  <c r="H40" i="81"/>
  <c r="H89" i="81" s="1"/>
  <c r="C40" i="81"/>
  <c r="C89" i="81" s="1"/>
  <c r="M39" i="81"/>
  <c r="M88" i="81" s="1"/>
  <c r="H39" i="81"/>
  <c r="C39" i="81"/>
  <c r="M38" i="81"/>
  <c r="H38" i="81"/>
  <c r="C38" i="81"/>
  <c r="M37" i="81"/>
  <c r="H37" i="81"/>
  <c r="H86" i="81" s="1"/>
  <c r="C37" i="81"/>
  <c r="C86" i="81" s="1"/>
  <c r="M36" i="81"/>
  <c r="M22" i="81" s="1"/>
  <c r="H36" i="81"/>
  <c r="H35" i="81" s="1"/>
  <c r="C36" i="81"/>
  <c r="C35" i="81" s="1"/>
  <c r="O35" i="81"/>
  <c r="N35" i="81"/>
  <c r="M35" i="81"/>
  <c r="L35" i="81"/>
  <c r="K35" i="81"/>
  <c r="J35" i="81"/>
  <c r="I35" i="81"/>
  <c r="G35" i="81"/>
  <c r="F35" i="81"/>
  <c r="E35" i="81"/>
  <c r="D35" i="81"/>
  <c r="M34" i="81"/>
  <c r="M83" i="81" s="1"/>
  <c r="H34" i="81"/>
  <c r="H27" i="81" s="1"/>
  <c r="C34" i="81"/>
  <c r="M33" i="81"/>
  <c r="H33" i="81"/>
  <c r="C33" i="81"/>
  <c r="M32" i="81"/>
  <c r="M81" i="81" s="1"/>
  <c r="H32" i="81"/>
  <c r="H25" i="81" s="1"/>
  <c r="H18" i="81" s="1"/>
  <c r="C32" i="81"/>
  <c r="C25" i="81" s="1"/>
  <c r="M31" i="81"/>
  <c r="M80" i="81" s="1"/>
  <c r="H31" i="81"/>
  <c r="C31" i="81"/>
  <c r="M30" i="81"/>
  <c r="M23" i="81" s="1"/>
  <c r="H30" i="81"/>
  <c r="C30" i="81"/>
  <c r="M29" i="81"/>
  <c r="H29" i="81"/>
  <c r="C29" i="81"/>
  <c r="O28" i="81"/>
  <c r="N28" i="81"/>
  <c r="L28" i="81"/>
  <c r="K28" i="81"/>
  <c r="J28" i="81"/>
  <c r="I28" i="81"/>
  <c r="G28" i="81"/>
  <c r="F28" i="81"/>
  <c r="E28" i="81"/>
  <c r="D28" i="81"/>
  <c r="O27" i="81"/>
  <c r="O20" i="81" s="1"/>
  <c r="N27" i="81"/>
  <c r="N20" i="81" s="1"/>
  <c r="L27" i="81"/>
  <c r="L20" i="81" s="1"/>
  <c r="K27" i="81"/>
  <c r="K20" i="81" s="1"/>
  <c r="J27" i="81"/>
  <c r="J20" i="81" s="1"/>
  <c r="I27" i="81"/>
  <c r="I20" i="81" s="1"/>
  <c r="G27" i="81"/>
  <c r="F27" i="81"/>
  <c r="E27" i="81"/>
  <c r="D27" i="81"/>
  <c r="O26" i="81"/>
  <c r="O19" i="81" s="1"/>
  <c r="N26" i="81"/>
  <c r="N19" i="81" s="1"/>
  <c r="L26" i="81"/>
  <c r="L19" i="81" s="1"/>
  <c r="K26" i="81"/>
  <c r="J26" i="81"/>
  <c r="I26" i="81"/>
  <c r="G26" i="81"/>
  <c r="F26" i="81"/>
  <c r="E26" i="81"/>
  <c r="E19" i="81" s="1"/>
  <c r="D26" i="81"/>
  <c r="D19" i="81" s="1"/>
  <c r="C26" i="81"/>
  <c r="C19" i="81" s="1"/>
  <c r="O25" i="81"/>
  <c r="O18" i="81" s="1"/>
  <c r="N25" i="81"/>
  <c r="N18" i="81" s="1"/>
  <c r="M25" i="81"/>
  <c r="L25" i="81"/>
  <c r="L18" i="81" s="1"/>
  <c r="K25" i="81"/>
  <c r="K18" i="81" s="1"/>
  <c r="J25" i="81"/>
  <c r="I25" i="81"/>
  <c r="G25" i="81"/>
  <c r="F25" i="81"/>
  <c r="E25" i="81"/>
  <c r="E18" i="81" s="1"/>
  <c r="D25" i="81"/>
  <c r="D18" i="81" s="1"/>
  <c r="O24" i="81"/>
  <c r="O17" i="81" s="1"/>
  <c r="N24" i="81"/>
  <c r="N17" i="81" s="1"/>
  <c r="L24" i="81"/>
  <c r="K24" i="81"/>
  <c r="J24" i="81"/>
  <c r="I24" i="81"/>
  <c r="G24" i="81"/>
  <c r="G17" i="81" s="1"/>
  <c r="F24" i="81"/>
  <c r="F17" i="81" s="1"/>
  <c r="E24" i="81"/>
  <c r="E17" i="81" s="1"/>
  <c r="D24" i="81"/>
  <c r="D17" i="81" s="1"/>
  <c r="O23" i="81"/>
  <c r="O16" i="81" s="1"/>
  <c r="N23" i="81"/>
  <c r="N16" i="81" s="1"/>
  <c r="L23" i="81"/>
  <c r="K23" i="81"/>
  <c r="J23" i="81"/>
  <c r="I23" i="81"/>
  <c r="G23" i="81"/>
  <c r="G16" i="81" s="1"/>
  <c r="F23" i="81"/>
  <c r="F16" i="81" s="1"/>
  <c r="E23" i="81"/>
  <c r="E16" i="81" s="1"/>
  <c r="D23" i="81"/>
  <c r="D16" i="81" s="1"/>
  <c r="C23" i="81"/>
  <c r="O22" i="81"/>
  <c r="N22" i="81"/>
  <c r="N21" i="81" s="1"/>
  <c r="L22" i="81"/>
  <c r="L21" i="81" s="1"/>
  <c r="K22" i="81"/>
  <c r="J22" i="81"/>
  <c r="I22" i="81"/>
  <c r="G22" i="81"/>
  <c r="G21" i="81" s="1"/>
  <c r="F22" i="81"/>
  <c r="F21" i="81" s="1"/>
  <c r="E22" i="81"/>
  <c r="D22" i="81"/>
  <c r="C22" i="81"/>
  <c r="O21" i="81"/>
  <c r="G20" i="81"/>
  <c r="F20" i="81"/>
  <c r="E20" i="81"/>
  <c r="D20" i="81"/>
  <c r="J18" i="81"/>
  <c r="I18" i="81"/>
  <c r="G18" i="81"/>
  <c r="F18" i="81"/>
  <c r="L16" i="81"/>
  <c r="K16" i="81"/>
  <c r="J16" i="81"/>
  <c r="I16" i="81"/>
  <c r="O105" i="81" l="1"/>
  <c r="N119" i="81"/>
  <c r="H121" i="81"/>
  <c r="C154" i="81"/>
  <c r="C121" i="81"/>
  <c r="C107" i="81" s="1"/>
  <c r="C147" i="81"/>
  <c r="C140" i="81"/>
  <c r="G126" i="81"/>
  <c r="G120" i="81"/>
  <c r="H20" i="81"/>
  <c r="M125" i="81"/>
  <c r="M111" i="81" s="1"/>
  <c r="M123" i="81"/>
  <c r="M109" i="81" s="1"/>
  <c r="F19" i="81"/>
  <c r="H111" i="81"/>
  <c r="C124" i="81"/>
  <c r="C110" i="81" s="1"/>
  <c r="H154" i="81"/>
  <c r="E21" i="81"/>
  <c r="E15" i="81"/>
  <c r="E14" i="81" s="1"/>
  <c r="M154" i="81"/>
  <c r="D21" i="81"/>
  <c r="D15" i="81"/>
  <c r="D14" i="81" s="1"/>
  <c r="M26" i="81"/>
  <c r="M19" i="81" s="1"/>
  <c r="M96" i="81"/>
  <c r="M42" i="81"/>
  <c r="O119" i="81"/>
  <c r="D126" i="81"/>
  <c r="D122" i="81"/>
  <c r="D108" i="81" s="1"/>
  <c r="D105" i="81" s="1"/>
  <c r="C97" i="81"/>
  <c r="C91" i="81" s="1"/>
  <c r="C27" i="81"/>
  <c r="C20" i="81" s="1"/>
  <c r="G19" i="81"/>
  <c r="G49" i="81"/>
  <c r="D91" i="81"/>
  <c r="I21" i="81"/>
  <c r="H54" i="81"/>
  <c r="N105" i="81"/>
  <c r="J21" i="81"/>
  <c r="M20" i="81"/>
  <c r="K21" i="81"/>
  <c r="H23" i="81"/>
  <c r="H16" i="81" s="1"/>
  <c r="H28" i="81"/>
  <c r="H79" i="81"/>
  <c r="E126" i="81"/>
  <c r="E120" i="81"/>
  <c r="M28" i="81"/>
  <c r="M79" i="81"/>
  <c r="H52" i="81"/>
  <c r="H49" i="81" s="1"/>
  <c r="F126" i="81"/>
  <c r="F120" i="81"/>
  <c r="J49" i="81"/>
  <c r="M15" i="81"/>
  <c r="H107" i="81"/>
  <c r="H112" i="81"/>
  <c r="C18" i="81"/>
  <c r="K15" i="81"/>
  <c r="K14" i="81" s="1"/>
  <c r="K49" i="81"/>
  <c r="O91" i="81"/>
  <c r="C112" i="81"/>
  <c r="C108" i="81"/>
  <c r="L126" i="81"/>
  <c r="L15" i="81"/>
  <c r="L14" i="81" s="1"/>
  <c r="L49" i="81"/>
  <c r="H140" i="81"/>
  <c r="H127" i="81"/>
  <c r="C80" i="81"/>
  <c r="C77" i="81" s="1"/>
  <c r="C28" i="81"/>
  <c r="C24" i="81"/>
  <c r="C17" i="81" s="1"/>
  <c r="M77" i="81"/>
  <c r="C82" i="81"/>
  <c r="H87" i="81"/>
  <c r="M49" i="81"/>
  <c r="G84" i="81"/>
  <c r="O126" i="81"/>
  <c r="M140" i="81"/>
  <c r="M127" i="81"/>
  <c r="H82" i="81"/>
  <c r="N14" i="81"/>
  <c r="C50" i="81"/>
  <c r="C70" i="81"/>
  <c r="D77" i="81"/>
  <c r="I84" i="81"/>
  <c r="H133" i="81"/>
  <c r="H129" i="81"/>
  <c r="H122" i="81" s="1"/>
  <c r="H108" i="81" s="1"/>
  <c r="H80" i="81"/>
  <c r="H24" i="81"/>
  <c r="M18" i="81"/>
  <c r="M82" i="81"/>
  <c r="M63" i="81"/>
  <c r="M51" i="81"/>
  <c r="M16" i="81" s="1"/>
  <c r="M86" i="81"/>
  <c r="M84" i="81" s="1"/>
  <c r="E77" i="81"/>
  <c r="J84" i="81"/>
  <c r="H109" i="81"/>
  <c r="M133" i="81"/>
  <c r="M129" i="81"/>
  <c r="M122" i="81" s="1"/>
  <c r="M108" i="81" s="1"/>
  <c r="I17" i="81"/>
  <c r="I49" i="81"/>
  <c r="C120" i="81"/>
  <c r="C87" i="81"/>
  <c r="C63" i="81"/>
  <c r="F77" i="81"/>
  <c r="K84" i="81"/>
  <c r="C133" i="81"/>
  <c r="C130" i="81"/>
  <c r="C123" i="81" s="1"/>
  <c r="C109" i="81" s="1"/>
  <c r="C85" i="81"/>
  <c r="C84" i="81" s="1"/>
  <c r="H92" i="81"/>
  <c r="H91" i="81" s="1"/>
  <c r="M52" i="81"/>
  <c r="H22" i="81"/>
  <c r="C51" i="81"/>
  <c r="C16" i="81" s="1"/>
  <c r="M56" i="81"/>
  <c r="I120" i="81"/>
  <c r="H26" i="81"/>
  <c r="H19" i="81" s="1"/>
  <c r="K120" i="81"/>
  <c r="I15" i="81"/>
  <c r="I14" i="81" s="1"/>
  <c r="L120" i="81"/>
  <c r="H83" i="81"/>
  <c r="C53" i="81"/>
  <c r="F15" i="81"/>
  <c r="H85" i="81"/>
  <c r="M92" i="81"/>
  <c r="G15" i="81"/>
  <c r="J120" i="81"/>
  <c r="J15" i="81"/>
  <c r="J14" i="81" s="1"/>
  <c r="M24" i="81"/>
  <c r="O15" i="81"/>
  <c r="O14" i="81" s="1"/>
  <c r="O162" i="81" s="1"/>
  <c r="N49" i="81"/>
  <c r="C42" i="81"/>
  <c r="D162" i="81" l="1"/>
  <c r="E119" i="81"/>
  <c r="E106" i="81"/>
  <c r="E105" i="81" s="1"/>
  <c r="H77" i="81"/>
  <c r="K119" i="81"/>
  <c r="K106" i="81"/>
  <c r="K105" i="81" s="1"/>
  <c r="E162" i="81"/>
  <c r="C49" i="81"/>
  <c r="N162" i="81"/>
  <c r="C15" i="81"/>
  <c r="C14" i="81" s="1"/>
  <c r="J119" i="81"/>
  <c r="J106" i="81"/>
  <c r="J105" i="81" s="1"/>
  <c r="J162" i="81" s="1"/>
  <c r="C119" i="81"/>
  <c r="C106" i="81"/>
  <c r="C105" i="81" s="1"/>
  <c r="C21" i="81"/>
  <c r="H21" i="81"/>
  <c r="H15" i="81"/>
  <c r="H14" i="81" s="1"/>
  <c r="M17" i="81"/>
  <c r="M14" i="81" s="1"/>
  <c r="H84" i="81"/>
  <c r="F14" i="81"/>
  <c r="F119" i="81"/>
  <c r="F106" i="81"/>
  <c r="F105" i="81" s="1"/>
  <c r="I119" i="81"/>
  <c r="I106" i="81"/>
  <c r="I105" i="81" s="1"/>
  <c r="H17" i="81"/>
  <c r="G14" i="81"/>
  <c r="C126" i="81"/>
  <c r="M126" i="81"/>
  <c r="M120" i="81"/>
  <c r="D119" i="81"/>
  <c r="G119" i="81"/>
  <c r="G106" i="81"/>
  <c r="G105" i="81" s="1"/>
  <c r="H126" i="81"/>
  <c r="H120" i="81"/>
  <c r="K162" i="81"/>
  <c r="M91" i="81"/>
  <c r="I162" i="81"/>
  <c r="L119" i="81"/>
  <c r="L106" i="81"/>
  <c r="L105" i="81" s="1"/>
  <c r="L162" i="81" s="1"/>
  <c r="M21" i="81"/>
  <c r="F162" i="81" l="1"/>
  <c r="G162" i="81"/>
  <c r="H119" i="81"/>
  <c r="H106" i="81"/>
  <c r="H105" i="81" s="1"/>
  <c r="H162" i="81" s="1"/>
  <c r="M106" i="81"/>
  <c r="M105" i="81" s="1"/>
  <c r="M162" i="81" s="1"/>
  <c r="M119" i="81"/>
  <c r="C162" i="81"/>
</calcChain>
</file>

<file path=xl/sharedStrings.xml><?xml version="1.0" encoding="utf-8"?>
<sst xmlns="http://schemas.openxmlformats.org/spreadsheetml/2006/main" count="191" uniqueCount="51">
  <si>
    <t>Cuadro 4. RESUMEN DE LA BALANZA DE PAGOS DE PANAMÁ, SEGÚN PARTIDA</t>
  </si>
  <si>
    <t>Resumen de la Balanza de Pagos</t>
  </si>
  <si>
    <t>Resumen de Balanza de Pagos</t>
  </si>
  <si>
    <t>Partida y sector</t>
  </si>
  <si>
    <t>Total</t>
  </si>
  <si>
    <t>Trimestre</t>
  </si>
  <si>
    <t>Primer</t>
  </si>
  <si>
    <t>Segundo</t>
  </si>
  <si>
    <t>Tercer</t>
  </si>
  <si>
    <t>Cuarto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</si>
  <si>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</si>
  <si>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</si>
  <si>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</si>
  <si>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</si>
  <si>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</si>
  <si>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 xml:space="preserve"> I.  Cuenta corriente</t>
  </si>
  <si>
    <t>1.  Zona Libre de Colón</t>
  </si>
  <si>
    <t>2.  Bancos de licencia general</t>
  </si>
  <si>
    <t>3.  Bancos de licencia internacional</t>
  </si>
  <si>
    <t>4.  Autoridad del Canal de Panamá</t>
  </si>
  <si>
    <t>5.  Deuda externa</t>
  </si>
  <si>
    <t>6.  Otros sectores</t>
  </si>
  <si>
    <t>Exportaciones de bienes, servicios y renta</t>
  </si>
  <si>
    <t>A.  Bienes</t>
  </si>
  <si>
    <t>B.  Servicios</t>
  </si>
  <si>
    <t>C.  Renta</t>
  </si>
  <si>
    <t>Importaciones de bienes, servicios y renta</t>
  </si>
  <si>
    <t>Balanza de bienes</t>
  </si>
  <si>
    <t>Balanza de servicios</t>
  </si>
  <si>
    <t>Balanza de renta</t>
  </si>
  <si>
    <t>D.  Transferencias corrientes</t>
  </si>
  <si>
    <t xml:space="preserve"> II.  Cuenta de capital y financiera</t>
  </si>
  <si>
    <t>A.  Cuenta de capital</t>
  </si>
  <si>
    <t>B.  Cuenta financiera</t>
  </si>
  <si>
    <t>1.  Inversión directa</t>
  </si>
  <si>
    <t>1.1  En el extranjero</t>
  </si>
  <si>
    <t>1.2  En la economía declarante</t>
  </si>
  <si>
    <t>2.  Inversión de cartera</t>
  </si>
  <si>
    <t>3.  Otra inversión</t>
  </si>
  <si>
    <t>4.  Activos de reserva</t>
  </si>
  <si>
    <t>III.  Errores y omisiones netos</t>
  </si>
  <si>
    <t>Línea núm.</t>
  </si>
  <si>
    <t>(En millones de balboas)</t>
  </si>
  <si>
    <t>0.0 Cuando la cantidad es menor a la unidad o fracción decimal adoptada, para la expresión del dato.</t>
  </si>
  <si>
    <t>2024 (P)</t>
  </si>
  <si>
    <t>NOTA: De existir diferencia entre el total y los parciales, se debe al redondeo.</t>
  </si>
  <si>
    <t>2025 (P)</t>
  </si>
  <si>
    <t>2026 (E)</t>
  </si>
  <si>
    <t>-     Cantidad nula o cero.</t>
  </si>
  <si>
    <t>Y SECTOR: AÑOS 2024-25 Y PRIMER SEMESTRE 2026</t>
  </si>
  <si>
    <t>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</si>
</sst>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\-#,##0.0;\-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F243E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/>
      <diagonal/>
    </border>
    <border>
      <left style="thin">
        <color auto="1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0" borderId="0" xfId="0" applyNumberFormat="1" applyFont="1" applyBorder="1" applyAlignment="1"/>
    <xf numFmtId="0" fontId="3" fillId="2" borderId="1" xfId="0" applyNumberFormat="1" applyFont="1" applyFill="1" applyBorder="1"/>
    <xf numFmtId="0" fontId="3" fillId="2" borderId="5" xfId="0" applyNumberFormat="1" applyFont="1" applyFill="1" applyBorder="1"/>
    <xf numFmtId="0" fontId="3" fillId="2" borderId="4" xfId="0" applyNumberFormat="1" applyFont="1" applyFill="1" applyBorder="1"/>
    <xf numFmtId="0" fontId="3" fillId="2" borderId="3" xfId="0" applyNumberFormat="1" applyFont="1" applyFill="1" applyBorder="1"/>
    <xf numFmtId="0" fontId="3" fillId="0" borderId="0" xfId="0" applyNumberFormat="1" applyFont="1" applyFill="1"/>
    <xf numFmtId="0" fontId="4" fillId="0" borderId="0" xfId="0" applyNumberFormat="1" applyFont="1" applyBorder="1" applyAlignment="1"/>
    <xf numFmtId="0" fontId="4" fillId="0" borderId="0" xfId="0" applyNumberFormat="1" applyFont="1" applyBorder="1" applyAlignment="1">
      <alignment horizontal="right"/>
    </xf>
    <xf numFmtId="0" fontId="2" fillId="2" borderId="0" xfId="0" applyNumberFormat="1" applyFont="1" applyFill="1" applyBorder="1" applyAlignment="1" applyProtection="1">
      <alignment horizontal="right" vertical="center"/>
    </xf>
    <xf numFmtId="0" fontId="2" fillId="0" borderId="0" xfId="0" applyNumberFormat="1" applyFont="1" applyFill="1"/>
    <xf numFmtId="0" fontId="2" fillId="2" borderId="0" xfId="0" applyNumberFormat="1" applyFont="1" applyFill="1" applyBorder="1" applyAlignment="1" applyProtection="1">
      <alignment horizontal="right" vertical="center" wrapText="1"/>
    </xf>
    <xf numFmtId="0" fontId="3" fillId="2" borderId="0" xfId="0" applyNumberFormat="1" applyFont="1" applyFill="1"/>
    <xf numFmtId="0" fontId="5" fillId="2" borderId="2" xfId="0" applyNumberFormat="1" applyFont="1" applyFill="1" applyBorder="1"/>
    <xf numFmtId="0" fontId="3" fillId="2" borderId="2" xfId="0" applyNumberFormat="1" applyFont="1" applyFill="1" applyBorder="1"/>
    <xf numFmtId="0" fontId="5" fillId="2" borderId="0" xfId="0" applyNumberFormat="1" applyFont="1" applyFill="1" applyBorder="1"/>
    <xf numFmtId="0" fontId="3" fillId="2" borderId="0" xfId="0" applyNumberFormat="1" applyFont="1" applyFill="1" applyBorder="1"/>
    <xf numFmtId="0" fontId="3" fillId="0" borderId="0" xfId="0" applyNumberFormat="1" applyFont="1" applyFill="1" applyAlignment="1"/>
    <xf numFmtId="0" fontId="3" fillId="0" borderId="0" xfId="0" applyNumberFormat="1" applyFont="1" applyFill="1" applyBorder="1"/>
    <xf numFmtId="0" fontId="5" fillId="0" borderId="0" xfId="0" applyNumberFormat="1" applyFont="1" applyFill="1"/>
    <xf numFmtId="0" fontId="3" fillId="2" borderId="2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3" fillId="2" borderId="0" xfId="0" applyNumberFormat="1" applyFont="1" applyFill="1" applyBorder="1" applyAlignment="1" applyProtection="1"/>
    <xf numFmtId="0" fontId="5" fillId="2" borderId="6" xfId="0" applyNumberFormat="1" applyFont="1" applyFill="1" applyBorder="1"/>
    <xf numFmtId="0" fontId="5" fillId="2" borderId="6" xfId="0" applyNumberFormat="1" applyFont="1" applyFill="1" applyBorder="1" applyAlignment="1">
      <alignment horizontal="left" indent="2"/>
    </xf>
    <xf numFmtId="0" fontId="5" fillId="2" borderId="6" xfId="0" applyNumberFormat="1" applyFont="1" applyFill="1" applyBorder="1" applyAlignment="1">
      <alignment horizontal="left" indent="4"/>
    </xf>
    <xf numFmtId="0" fontId="5" fillId="2" borderId="6" xfId="0" applyNumberFormat="1" applyFont="1" applyFill="1" applyBorder="1" applyAlignment="1">
      <alignment horizontal="left" indent="6"/>
    </xf>
    <xf numFmtId="0" fontId="5" fillId="2" borderId="6" xfId="0" applyNumberFormat="1" applyFont="1" applyFill="1" applyBorder="1" applyAlignment="1">
      <alignment horizontal="left" indent="8"/>
    </xf>
    <xf numFmtId="0" fontId="5" fillId="2" borderId="6" xfId="0" applyNumberFormat="1" applyFont="1" applyFill="1" applyBorder="1" applyAlignment="1">
      <alignment horizontal="left" indent="10"/>
    </xf>
    <xf numFmtId="0" fontId="5" fillId="2" borderId="6" xfId="0" applyNumberFormat="1" applyFont="1" applyFill="1" applyBorder="1" applyAlignment="1">
      <alignment horizontal="left" indent="13"/>
    </xf>
    <xf numFmtId="0" fontId="7" fillId="3" borderId="16" xfId="0" applyNumberFormat="1" applyFont="1" applyFill="1" applyBorder="1" applyAlignment="1">
      <alignment vertical="center"/>
    </xf>
    <xf numFmtId="0" fontId="7" fillId="3" borderId="17" xfId="0" applyNumberFormat="1" applyFont="1" applyFill="1" applyBorder="1" applyAlignment="1">
      <alignment vertical="center"/>
    </xf>
    <xf numFmtId="0" fontId="7" fillId="3" borderId="17" xfId="0" applyNumberFormat="1" applyFont="1" applyFill="1" applyBorder="1" applyAlignment="1">
      <alignment horizontal="center" vertical="center"/>
    </xf>
    <xf numFmtId="0" fontId="7" fillId="3" borderId="15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>
      <alignment vertical="center"/>
    </xf>
    <xf numFmtId="0" fontId="3" fillId="2" borderId="27" xfId="0" applyNumberFormat="1" applyFont="1" applyFill="1" applyBorder="1"/>
    <xf numFmtId="0" fontId="3" fillId="2" borderId="8" xfId="0" applyNumberFormat="1" applyFont="1" applyFill="1" applyBorder="1"/>
    <xf numFmtId="0" fontId="3" fillId="2" borderId="28" xfId="0" applyNumberFormat="1" applyFont="1" applyFill="1" applyBorder="1"/>
    <xf numFmtId="164" fontId="3" fillId="0" borderId="6" xfId="0" applyNumberFormat="1" applyFont="1" applyFill="1" applyBorder="1" applyAlignment="1" applyProtection="1">
      <alignment horizontal="right"/>
    </xf>
    <xf numFmtId="164" fontId="3" fillId="0" borderId="6" xfId="0" applyNumberFormat="1" applyFont="1" applyFill="1" applyBorder="1"/>
    <xf numFmtId="164" fontId="6" fillId="0" borderId="6" xfId="0" applyNumberFormat="1" applyFont="1" applyFill="1" applyBorder="1" applyAlignment="1" applyProtection="1">
      <alignment horizontal="right"/>
    </xf>
    <xf numFmtId="164" fontId="6" fillId="0" borderId="6" xfId="0" applyNumberFormat="1" applyFont="1" applyFill="1" applyBorder="1"/>
    <xf numFmtId="0" fontId="3" fillId="0" borderId="0" xfId="0" quotePrefix="1" applyFont="1" applyFill="1" applyAlignment="1"/>
    <xf numFmtId="0" fontId="7" fillId="3" borderId="13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Alignment="1">
      <alignment horizontal="center"/>
    </xf>
    <xf numFmtId="0" fontId="4" fillId="0" borderId="0" xfId="0" applyNumberFormat="1" applyFont="1" applyAlignment="1">
      <alignment horizontal="center"/>
    </xf>
    <xf numFmtId="0" fontId="7" fillId="3" borderId="26" xfId="0" applyNumberFormat="1" applyFont="1" applyFill="1" applyBorder="1" applyAlignment="1">
      <alignment horizontal="right" vertical="center" wrapText="1"/>
    </xf>
    <xf numFmtId="0" fontId="7" fillId="3" borderId="29" xfId="0" applyNumberFormat="1" applyFont="1" applyFill="1" applyBorder="1" applyAlignment="1">
      <alignment horizontal="right" vertical="center" wrapText="1"/>
    </xf>
    <xf numFmtId="0" fontId="7" fillId="3" borderId="24" xfId="0" applyNumberFormat="1" applyFont="1" applyFill="1" applyBorder="1" applyAlignment="1">
      <alignment horizontal="right" vertical="center" wrapText="1"/>
    </xf>
    <xf numFmtId="0" fontId="7" fillId="3" borderId="21" xfId="0" applyNumberFormat="1" applyFont="1" applyFill="1" applyBorder="1" applyAlignment="1" applyProtection="1">
      <alignment horizontal="center" vertical="center"/>
    </xf>
    <xf numFmtId="0" fontId="7" fillId="3" borderId="10" xfId="0" applyNumberFormat="1" applyFont="1" applyFill="1" applyBorder="1" applyAlignment="1" applyProtection="1">
      <alignment horizontal="center" vertical="center"/>
    </xf>
    <xf numFmtId="0" fontId="7" fillId="3" borderId="22" xfId="0" applyNumberFormat="1" applyFont="1" applyFill="1" applyBorder="1" applyAlignment="1" applyProtection="1">
      <alignment horizontal="center" vertical="center"/>
    </xf>
    <xf numFmtId="0" fontId="7" fillId="3" borderId="24" xfId="0" applyNumberFormat="1" applyFont="1" applyFill="1" applyBorder="1" applyAlignment="1" applyProtection="1">
      <alignment horizontal="center" vertical="center"/>
    </xf>
    <xf numFmtId="0" fontId="7" fillId="3" borderId="25" xfId="0" applyNumberFormat="1" applyFont="1" applyFill="1" applyBorder="1" applyAlignment="1" applyProtection="1">
      <alignment horizontal="center" vertical="center"/>
    </xf>
    <xf numFmtId="0" fontId="7" fillId="3" borderId="14" xfId="0" applyNumberFormat="1" applyFont="1" applyFill="1" applyBorder="1" applyAlignment="1" applyProtection="1">
      <alignment horizontal="center" vertical="center"/>
    </xf>
    <xf numFmtId="0" fontId="7" fillId="3" borderId="23" xfId="0" applyNumberFormat="1" applyFont="1" applyFill="1" applyBorder="1" applyAlignment="1" applyProtection="1">
      <alignment horizontal="center" vertical="center"/>
    </xf>
    <xf numFmtId="0" fontId="7" fillId="3" borderId="7" xfId="0" applyNumberFormat="1" applyFont="1" applyFill="1" applyBorder="1" applyAlignment="1" applyProtection="1">
      <alignment horizontal="center" vertical="center"/>
    </xf>
    <xf numFmtId="0" fontId="7" fillId="3" borderId="11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>
      <alignment horizontal="center" vertical="center"/>
    </xf>
    <xf numFmtId="0" fontId="7" fillId="3" borderId="18" xfId="0" applyNumberFormat="1" applyFont="1" applyFill="1" applyBorder="1" applyAlignment="1">
      <alignment horizontal="center" vertical="center"/>
    </xf>
    <xf numFmtId="0" fontId="7" fillId="3" borderId="26" xfId="0" applyNumberFormat="1" applyFont="1" applyFill="1" applyBorder="1" applyAlignment="1" applyProtection="1">
      <alignment horizontal="center" vertical="center"/>
    </xf>
    <xf numFmtId="0" fontId="7" fillId="3" borderId="9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 applyProtection="1">
      <alignment horizontal="center" vertical="center"/>
    </xf>
    <xf numFmtId="0" fontId="7" fillId="3" borderId="16" xfId="0" applyNumberFormat="1" applyFont="1" applyFill="1" applyBorder="1" applyAlignment="1" applyProtection="1">
      <alignment horizontal="center" vertical="center"/>
    </xf>
    <xf numFmtId="0" fontId="7" fillId="3" borderId="18" xfId="0" applyNumberFormat="1" applyFont="1" applyFill="1" applyBorder="1" applyAlignment="1" applyProtection="1">
      <alignment horizontal="center" vertical="center"/>
    </xf>
    <xf numFmtId="0" fontId="7" fillId="3" borderId="12" xfId="0" applyNumberFormat="1" applyFont="1" applyFill="1" applyBorder="1" applyAlignment="1">
      <alignment horizontal="left" vertical="center" wrapText="1"/>
    </xf>
    <xf numFmtId="0" fontId="7" fillId="3" borderId="13" xfId="0" applyNumberFormat="1" applyFont="1" applyFill="1" applyBorder="1" applyAlignment="1">
      <alignment horizontal="left" vertical="center" wrapText="1"/>
    </xf>
    <xf numFmtId="0" fontId="7" fillId="3" borderId="14" xfId="0" applyNumberFormat="1" applyFont="1" applyFill="1" applyBorder="1" applyAlignment="1">
      <alignment horizontal="left" vertical="center" wrapText="1"/>
    </xf>
    <xf numFmtId="0" fontId="7" fillId="3" borderId="19" xfId="0" applyNumberFormat="1" applyFont="1" applyFill="1" applyBorder="1" applyAlignment="1" applyProtection="1">
      <alignment horizontal="center" vertical="center"/>
    </xf>
    <xf numFmtId="0" fontId="7" fillId="3" borderId="8" xfId="0" applyNumberFormat="1" applyFont="1" applyFill="1" applyBorder="1" applyAlignment="1" applyProtection="1">
      <alignment horizontal="center" vertical="center"/>
    </xf>
    <xf numFmtId="0" fontId="7" fillId="3" borderId="20" xfId="0" applyNumberFormat="1" applyFont="1" applyFill="1" applyBorder="1" applyAlignment="1" applyProtection="1">
      <alignment horizontal="center" vertical="center"/>
    </xf>
    <xf numFmtId="164" fontId="2" fillId="0" borderId="6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9"/>
  <sheetViews>
    <sheetView showGridLines="0" tabSelected="1" zoomScaleNormal="100" zoomScaleSheetLayoutView="100" workbookViewId="0">
      <pane xSplit="2" ySplit="12" topLeftCell="C13" activePane="bottomRight" state="frozen"/>
      <selection pane="topRight" activeCell="C1" sqref="C1"/>
      <selection pane="bottomLeft" activeCell="A13" sqref="A13"/>
      <selection pane="bottomRight" sqref="A1:G1"/>
    </sheetView>
  </sheetViews>
  <sheetFormatPr baseColWidth="10" defaultColWidth="9.140625" defaultRowHeight="12.75" customHeight="1" x14ac:dyDescent="0.2"/>
  <cols>
    <col min="1" max="1" width="6.7109375" style="6" customWidth="1"/>
    <col min="2" max="2" width="50.7109375" style="18" customWidth="1"/>
    <col min="3" max="7" width="11.140625" style="6" customWidth="1"/>
    <col min="8" max="8" width="13.42578125" style="6" customWidth="1"/>
    <col min="9" max="12" width="13.28515625" style="6" customWidth="1"/>
    <col min="13" max="13" width="13.42578125" style="6" customWidth="1"/>
    <col min="14" max="15" width="13.28515625" style="6" customWidth="1"/>
    <col min="16" max="16" width="6.7109375" style="6" customWidth="1"/>
    <col min="17" max="16384" width="9.140625" style="6"/>
  </cols>
  <sheetData>
    <row r="1" spans="1:19" ht="12.75" customHeight="1" x14ac:dyDescent="0.2">
      <c r="A1" s="45" t="s">
        <v>12</v>
      </c>
      <c r="B1" s="45"/>
      <c r="C1" s="45"/>
      <c r="D1" s="45"/>
      <c r="E1" s="45"/>
      <c r="F1" s="45"/>
      <c r="G1" s="45"/>
      <c r="H1" s="45" t="s">
        <v>12</v>
      </c>
      <c r="I1" s="45"/>
      <c r="J1" s="45"/>
      <c r="K1" s="45"/>
      <c r="L1" s="45"/>
      <c r="M1" s="45"/>
      <c r="N1" s="45"/>
      <c r="O1" s="45"/>
      <c r="P1" s="45"/>
    </row>
    <row r="2" spans="1:19" ht="12.75" customHeight="1" x14ac:dyDescent="0.2">
      <c r="A2" s="46" t="s">
        <v>13</v>
      </c>
      <c r="B2" s="46"/>
      <c r="C2" s="46"/>
      <c r="D2" s="46"/>
      <c r="E2" s="46"/>
      <c r="F2" s="46"/>
      <c r="G2" s="46"/>
      <c r="H2" s="46" t="s">
        <v>13</v>
      </c>
      <c r="I2" s="46"/>
      <c r="J2" s="46"/>
      <c r="K2" s="46"/>
      <c r="L2" s="46"/>
      <c r="M2" s="46"/>
      <c r="N2" s="46"/>
      <c r="O2" s="46"/>
      <c r="P2" s="46"/>
    </row>
    <row r="3" spans="1:19" ht="12.75" customHeight="1" x14ac:dyDescent="0.2">
      <c r="A3" s="45" t="s">
        <v>14</v>
      </c>
      <c r="B3" s="45"/>
      <c r="C3" s="45"/>
      <c r="D3" s="45"/>
      <c r="E3" s="45"/>
      <c r="F3" s="45"/>
      <c r="G3" s="45"/>
      <c r="H3" s="45" t="s">
        <v>14</v>
      </c>
      <c r="I3" s="45"/>
      <c r="J3" s="45"/>
      <c r="K3" s="45"/>
      <c r="L3" s="45"/>
      <c r="M3" s="45"/>
      <c r="N3" s="45"/>
      <c r="O3" s="45"/>
      <c r="P3" s="45"/>
    </row>
    <row r="4" spans="1:19" ht="6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9" s="10" customFormat="1" ht="12.75" customHeight="1" x14ac:dyDescent="0.2">
      <c r="A5" s="7" t="s">
        <v>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8" t="s">
        <v>0</v>
      </c>
      <c r="Q5" s="9"/>
      <c r="R5" s="9"/>
      <c r="S5" s="9"/>
    </row>
    <row r="6" spans="1:19" s="10" customFormat="1" ht="12.75" customHeight="1" x14ac:dyDescent="0.2">
      <c r="A6" s="7" t="s">
        <v>49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8" t="s">
        <v>49</v>
      </c>
      <c r="Q6" s="11"/>
      <c r="R6" s="11"/>
      <c r="S6" s="11"/>
    </row>
    <row r="7" spans="1:19" ht="6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9" s="12" customFormat="1" ht="14.1" customHeight="1" x14ac:dyDescent="0.2">
      <c r="A8" s="66" t="s">
        <v>41</v>
      </c>
      <c r="B8" s="30"/>
      <c r="C8" s="69" t="s">
        <v>1</v>
      </c>
      <c r="D8" s="70"/>
      <c r="E8" s="70"/>
      <c r="F8" s="70"/>
      <c r="G8" s="71"/>
      <c r="H8" s="61" t="s">
        <v>2</v>
      </c>
      <c r="I8" s="62"/>
      <c r="J8" s="62"/>
      <c r="K8" s="62"/>
      <c r="L8" s="62"/>
      <c r="M8" s="62"/>
      <c r="N8" s="62"/>
      <c r="O8" s="63"/>
      <c r="P8" s="47" t="s">
        <v>41</v>
      </c>
    </row>
    <row r="9" spans="1:19" s="12" customFormat="1" ht="14.1" customHeight="1" x14ac:dyDescent="0.2">
      <c r="A9" s="67"/>
      <c r="B9" s="31"/>
      <c r="C9" s="50" t="s">
        <v>42</v>
      </c>
      <c r="D9" s="51"/>
      <c r="E9" s="51"/>
      <c r="F9" s="51"/>
      <c r="G9" s="52"/>
      <c r="H9" s="53" t="s">
        <v>42</v>
      </c>
      <c r="I9" s="54"/>
      <c r="J9" s="54"/>
      <c r="K9" s="54"/>
      <c r="L9" s="54"/>
      <c r="M9" s="54"/>
      <c r="N9" s="54"/>
      <c r="O9" s="55"/>
      <c r="P9" s="48"/>
    </row>
    <row r="10" spans="1:19" s="12" customFormat="1" ht="14.1" customHeight="1" x14ac:dyDescent="0.2">
      <c r="A10" s="67"/>
      <c r="B10" s="32" t="s">
        <v>3</v>
      </c>
      <c r="C10" s="53" t="s">
        <v>44</v>
      </c>
      <c r="D10" s="54"/>
      <c r="E10" s="54"/>
      <c r="F10" s="54"/>
      <c r="G10" s="55"/>
      <c r="H10" s="56" t="s">
        <v>46</v>
      </c>
      <c r="I10" s="57"/>
      <c r="J10" s="57"/>
      <c r="K10" s="57"/>
      <c r="L10" s="58"/>
      <c r="M10" s="56" t="s">
        <v>47</v>
      </c>
      <c r="N10" s="57"/>
      <c r="O10" s="58"/>
      <c r="P10" s="48"/>
    </row>
    <row r="11" spans="1:19" s="12" customFormat="1" ht="14.1" customHeight="1" x14ac:dyDescent="0.2">
      <c r="A11" s="67"/>
      <c r="B11" s="31"/>
      <c r="C11" s="59" t="s">
        <v>4</v>
      </c>
      <c r="D11" s="61" t="s">
        <v>5</v>
      </c>
      <c r="E11" s="62"/>
      <c r="F11" s="62"/>
      <c r="G11" s="63"/>
      <c r="H11" s="64" t="s">
        <v>4</v>
      </c>
      <c r="I11" s="56" t="s">
        <v>5</v>
      </c>
      <c r="J11" s="57"/>
      <c r="K11" s="57"/>
      <c r="L11" s="58"/>
      <c r="M11" s="43" t="s">
        <v>6</v>
      </c>
      <c r="N11" s="56" t="s">
        <v>5</v>
      </c>
      <c r="O11" s="58"/>
      <c r="P11" s="48"/>
    </row>
    <row r="12" spans="1:19" s="12" customFormat="1" ht="14.1" customHeight="1" x14ac:dyDescent="0.2">
      <c r="A12" s="68"/>
      <c r="B12" s="34"/>
      <c r="C12" s="60"/>
      <c r="D12" s="33" t="s">
        <v>6</v>
      </c>
      <c r="E12" s="33" t="s">
        <v>7</v>
      </c>
      <c r="F12" s="33" t="s">
        <v>8</v>
      </c>
      <c r="G12" s="33" t="s">
        <v>9</v>
      </c>
      <c r="H12" s="65"/>
      <c r="I12" s="33" t="s">
        <v>6</v>
      </c>
      <c r="J12" s="33" t="s">
        <v>7</v>
      </c>
      <c r="K12" s="33" t="s">
        <v>8</v>
      </c>
      <c r="L12" s="33" t="s">
        <v>9</v>
      </c>
      <c r="M12" s="44" t="s">
        <v>50</v>
      </c>
      <c r="N12" s="33" t="s">
        <v>6</v>
      </c>
      <c r="O12" s="33" t="s">
        <v>7</v>
      </c>
      <c r="P12" s="49"/>
    </row>
    <row r="13" spans="1:19" s="12" customFormat="1" ht="6" customHeight="1" x14ac:dyDescent="0.2">
      <c r="A13" s="35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7"/>
    </row>
    <row r="14" spans="1:19" s="12" customFormat="1" ht="15" customHeight="1" x14ac:dyDescent="0.2">
      <c r="A14" s="2">
        <v>1</v>
      </c>
      <c r="B14" s="23" t="s">
        <v>15</v>
      </c>
      <c r="C14" s="72">
        <f>SUM(C15,C16,C17,C18,C19,C20)</f>
        <v>368.00543554999513</v>
      </c>
      <c r="D14" s="72">
        <f t="shared" ref="D14:O14" si="0">SUM(D15,D16,D17,D18,D19,D20)</f>
        <v>-165.86602570000059</v>
      </c>
      <c r="E14" s="72">
        <f t="shared" si="0"/>
        <v>651.1476498200002</v>
      </c>
      <c r="F14" s="72">
        <f t="shared" si="0"/>
        <v>-688.26430976999791</v>
      </c>
      <c r="G14" s="72">
        <f t="shared" si="0"/>
        <v>570.9881212000015</v>
      </c>
      <c r="H14" s="72">
        <f t="shared" si="0"/>
        <v>-1074.124188649999</v>
      </c>
      <c r="I14" s="72">
        <f t="shared" si="0"/>
        <v>-268.73120580999978</v>
      </c>
      <c r="J14" s="72">
        <f t="shared" si="0"/>
        <v>5.0870152000015878</v>
      </c>
      <c r="K14" s="72">
        <f t="shared" si="0"/>
        <v>-510.61959386999808</v>
      </c>
      <c r="L14" s="72">
        <f t="shared" si="0"/>
        <v>-299.86040416999742</v>
      </c>
      <c r="M14" s="72">
        <f t="shared" si="0"/>
        <v>2210.09746094</v>
      </c>
      <c r="N14" s="72">
        <f t="shared" si="0"/>
        <v>1289.5791335099991</v>
      </c>
      <c r="O14" s="72">
        <f t="shared" si="0"/>
        <v>920.51832743000045</v>
      </c>
      <c r="P14" s="3">
        <v>1</v>
      </c>
    </row>
    <row r="15" spans="1:19" s="12" customFormat="1" ht="14.1" customHeight="1" x14ac:dyDescent="0.2">
      <c r="A15" s="2">
        <v>2</v>
      </c>
      <c r="B15" s="24" t="s">
        <v>16</v>
      </c>
      <c r="C15" s="38">
        <f>SUM(C22,C50,C99)</f>
        <v>-123.9064659900032</v>
      </c>
      <c r="D15" s="38">
        <f t="shared" ref="D15:O20" si="1">SUM(D22,D50,D99)</f>
        <v>-26.573237319999862</v>
      </c>
      <c r="E15" s="38">
        <f t="shared" si="1"/>
        <v>163.83386813999959</v>
      </c>
      <c r="F15" s="38">
        <f t="shared" si="1"/>
        <v>-235.79658914000038</v>
      </c>
      <c r="G15" s="38">
        <f t="shared" si="1"/>
        <v>-25.370507669999824</v>
      </c>
      <c r="H15" s="38">
        <f t="shared" si="1"/>
        <v>-2381.3684777800008</v>
      </c>
      <c r="I15" s="38">
        <f t="shared" si="1"/>
        <v>-563.10235504999991</v>
      </c>
      <c r="J15" s="38">
        <f t="shared" si="1"/>
        <v>-437.31121665999945</v>
      </c>
      <c r="K15" s="38">
        <f t="shared" si="1"/>
        <v>-813.0840252299995</v>
      </c>
      <c r="L15" s="38">
        <f t="shared" si="1"/>
        <v>-567.87088083999924</v>
      </c>
      <c r="M15" s="38">
        <f t="shared" si="1"/>
        <v>195.56542427000113</v>
      </c>
      <c r="N15" s="38">
        <f t="shared" si="1"/>
        <v>57.929425920000085</v>
      </c>
      <c r="O15" s="38">
        <f t="shared" si="1"/>
        <v>137.63599835000014</v>
      </c>
      <c r="P15" s="3">
        <v>2</v>
      </c>
    </row>
    <row r="16" spans="1:19" s="12" customFormat="1" ht="14.1" customHeight="1" x14ac:dyDescent="0.2">
      <c r="A16" s="2">
        <v>3</v>
      </c>
      <c r="B16" s="24" t="s">
        <v>17</v>
      </c>
      <c r="C16" s="38">
        <f t="shared" ref="C16:H20" si="2">SUM(C23,C51,C100)</f>
        <v>-738.11540846000025</v>
      </c>
      <c r="D16" s="38">
        <f t="shared" si="2"/>
        <v>-187.00127863</v>
      </c>
      <c r="E16" s="38">
        <f t="shared" si="2"/>
        <v>-241.5853295500001</v>
      </c>
      <c r="F16" s="38">
        <f t="shared" si="2"/>
        <v>-153.30984842999999</v>
      </c>
      <c r="G16" s="38">
        <f t="shared" si="2"/>
        <v>-156.21895184999994</v>
      </c>
      <c r="H16" s="38">
        <f t="shared" si="2"/>
        <v>-864.7613574399993</v>
      </c>
      <c r="I16" s="38">
        <f t="shared" si="1"/>
        <v>-184.81011166000008</v>
      </c>
      <c r="J16" s="38">
        <f t="shared" si="1"/>
        <v>-227.09097130999999</v>
      </c>
      <c r="K16" s="38">
        <f t="shared" si="1"/>
        <v>-236.60837557000002</v>
      </c>
      <c r="L16" s="38">
        <f t="shared" si="1"/>
        <v>-216.2518988999999</v>
      </c>
      <c r="M16" s="38">
        <f t="shared" si="1"/>
        <v>-332.12222705000022</v>
      </c>
      <c r="N16" s="38">
        <f t="shared" si="1"/>
        <v>-137.89238448000015</v>
      </c>
      <c r="O16" s="38">
        <f t="shared" si="1"/>
        <v>-194.22984257000007</v>
      </c>
      <c r="P16" s="3">
        <v>3</v>
      </c>
    </row>
    <row r="17" spans="1:16" s="12" customFormat="1" ht="14.1" customHeight="1" x14ac:dyDescent="0.2">
      <c r="A17" s="2">
        <v>4</v>
      </c>
      <c r="B17" s="24" t="s">
        <v>18</v>
      </c>
      <c r="C17" s="38">
        <f t="shared" si="2"/>
        <v>71.395272879999993</v>
      </c>
      <c r="D17" s="38">
        <f t="shared" si="2"/>
        <v>10.673515539999983</v>
      </c>
      <c r="E17" s="38">
        <f t="shared" si="2"/>
        <v>6.3084147400000177</v>
      </c>
      <c r="F17" s="38">
        <f t="shared" si="2"/>
        <v>24.049237579999982</v>
      </c>
      <c r="G17" s="38">
        <f t="shared" si="2"/>
        <v>30.364105020000011</v>
      </c>
      <c r="H17" s="38">
        <f t="shared" si="2"/>
        <v>53.133312649999993</v>
      </c>
      <c r="I17" s="38">
        <f t="shared" si="1"/>
        <v>15.337060369999989</v>
      </c>
      <c r="J17" s="38">
        <f t="shared" si="1"/>
        <v>11.436498959999966</v>
      </c>
      <c r="K17" s="38">
        <f t="shared" si="1"/>
        <v>4.473062930000026</v>
      </c>
      <c r="L17" s="38">
        <f t="shared" si="1"/>
        <v>21.886690390000012</v>
      </c>
      <c r="M17" s="38">
        <f t="shared" si="1"/>
        <v>18.981066060000046</v>
      </c>
      <c r="N17" s="38">
        <f t="shared" si="1"/>
        <v>11.780207670000038</v>
      </c>
      <c r="O17" s="38">
        <f t="shared" si="1"/>
        <v>7.2008583899999792</v>
      </c>
      <c r="P17" s="3">
        <v>4</v>
      </c>
    </row>
    <row r="18" spans="1:16" s="12" customFormat="1" ht="14.1" customHeight="1" x14ac:dyDescent="0.2">
      <c r="A18" s="2">
        <v>5</v>
      </c>
      <c r="B18" s="24" t="s">
        <v>19</v>
      </c>
      <c r="C18" s="38">
        <f t="shared" si="2"/>
        <v>5103.7221742299998</v>
      </c>
      <c r="D18" s="38">
        <f t="shared" si="2"/>
        <v>1154.1514453799998</v>
      </c>
      <c r="E18" s="38">
        <f t="shared" si="2"/>
        <v>1267.3494418600001</v>
      </c>
      <c r="F18" s="38">
        <f t="shared" si="2"/>
        <v>1323.2737183399997</v>
      </c>
      <c r="G18" s="38">
        <f t="shared" si="2"/>
        <v>1358.9475686500002</v>
      </c>
      <c r="H18" s="38">
        <f t="shared" si="2"/>
        <v>6186.1172058800003</v>
      </c>
      <c r="I18" s="38">
        <f t="shared" si="1"/>
        <v>1516.3181529999999</v>
      </c>
      <c r="J18" s="38">
        <f t="shared" si="1"/>
        <v>1526.1704421700001</v>
      </c>
      <c r="K18" s="38">
        <f t="shared" si="1"/>
        <v>1566.7164461700002</v>
      </c>
      <c r="L18" s="38">
        <f t="shared" si="1"/>
        <v>1576.91216454</v>
      </c>
      <c r="M18" s="38">
        <f t="shared" si="1"/>
        <v>3483.0903979499999</v>
      </c>
      <c r="N18" s="38">
        <f t="shared" si="1"/>
        <v>1571.20724991</v>
      </c>
      <c r="O18" s="38">
        <f t="shared" si="1"/>
        <v>1911.8831480399999</v>
      </c>
      <c r="P18" s="3">
        <v>5</v>
      </c>
    </row>
    <row r="19" spans="1:16" s="12" customFormat="1" ht="14.1" customHeight="1" x14ac:dyDescent="0.2">
      <c r="A19" s="2">
        <v>6</v>
      </c>
      <c r="B19" s="24" t="s">
        <v>20</v>
      </c>
      <c r="C19" s="38">
        <f t="shared" si="2"/>
        <v>-2259.5734269</v>
      </c>
      <c r="D19" s="38">
        <f t="shared" si="2"/>
        <v>-754.95472689999997</v>
      </c>
      <c r="E19" s="38">
        <f t="shared" si="2"/>
        <v>-300.46850000000001</v>
      </c>
      <c r="F19" s="38">
        <f t="shared" si="2"/>
        <v>-888.36360000000002</v>
      </c>
      <c r="G19" s="38">
        <f t="shared" si="2"/>
        <v>-315.78660000000002</v>
      </c>
      <c r="H19" s="38">
        <f t="shared" si="2"/>
        <v>-2431.3374603700004</v>
      </c>
      <c r="I19" s="38">
        <f t="shared" si="1"/>
        <v>-899.11849999999993</v>
      </c>
      <c r="J19" s="38">
        <f t="shared" si="1"/>
        <v>-301.51919602999999</v>
      </c>
      <c r="K19" s="38">
        <f t="shared" si="1"/>
        <v>-953.3341999999999</v>
      </c>
      <c r="L19" s="38">
        <f t="shared" si="1"/>
        <v>-277.36556434000005</v>
      </c>
      <c r="M19" s="38">
        <f t="shared" si="1"/>
        <v>-1275.79462984</v>
      </c>
      <c r="N19" s="38">
        <f t="shared" si="1"/>
        <v>-948.33367337000004</v>
      </c>
      <c r="O19" s="38">
        <f t="shared" si="1"/>
        <v>-327.46095646999999</v>
      </c>
      <c r="P19" s="3">
        <v>6</v>
      </c>
    </row>
    <row r="20" spans="1:16" s="12" customFormat="1" ht="14.1" customHeight="1" x14ac:dyDescent="0.2">
      <c r="A20" s="2">
        <v>7</v>
      </c>
      <c r="B20" s="24" t="s">
        <v>21</v>
      </c>
      <c r="C20" s="38">
        <f t="shared" si="2"/>
        <v>-1685.5167102100017</v>
      </c>
      <c r="D20" s="38">
        <f t="shared" si="2"/>
        <v>-362.16174377000061</v>
      </c>
      <c r="E20" s="38">
        <f t="shared" si="2"/>
        <v>-244.29024536999938</v>
      </c>
      <c r="F20" s="38">
        <f t="shared" si="2"/>
        <v>-758.11722811999721</v>
      </c>
      <c r="G20" s="38">
        <f t="shared" si="2"/>
        <v>-320.94749294999906</v>
      </c>
      <c r="H20" s="38">
        <f t="shared" si="2"/>
        <v>-1635.9074115899987</v>
      </c>
      <c r="I20" s="38">
        <f t="shared" si="1"/>
        <v>-153.35545246999985</v>
      </c>
      <c r="J20" s="38">
        <f t="shared" si="1"/>
        <v>-566.5985419299991</v>
      </c>
      <c r="K20" s="38">
        <f t="shared" si="1"/>
        <v>-78.782502169998651</v>
      </c>
      <c r="L20" s="38">
        <f t="shared" si="1"/>
        <v>-837.17091501999823</v>
      </c>
      <c r="M20" s="38">
        <f t="shared" si="1"/>
        <v>120.37742954999878</v>
      </c>
      <c r="N20" s="38">
        <f t="shared" si="1"/>
        <v>734.88830785999926</v>
      </c>
      <c r="O20" s="38">
        <f t="shared" si="1"/>
        <v>-614.5108783099995</v>
      </c>
      <c r="P20" s="3">
        <v>7</v>
      </c>
    </row>
    <row r="21" spans="1:16" s="12" customFormat="1" ht="14.85" customHeight="1" x14ac:dyDescent="0.2">
      <c r="A21" s="2">
        <v>8</v>
      </c>
      <c r="B21" s="24" t="s">
        <v>22</v>
      </c>
      <c r="C21" s="72">
        <f>SUM(C22,C23,C24,C25,C26,C27)</f>
        <v>40612.087270129996</v>
      </c>
      <c r="D21" s="72">
        <f t="shared" ref="D21:O21" si="3">SUM(D22,D23,D24,D25,D26,D27)</f>
        <v>9781.2847012499988</v>
      </c>
      <c r="E21" s="72">
        <f t="shared" si="3"/>
        <v>9934.090989100001</v>
      </c>
      <c r="F21" s="72">
        <f t="shared" si="3"/>
        <v>10418.809309780001</v>
      </c>
      <c r="G21" s="72">
        <f t="shared" si="3"/>
        <v>10477.90227</v>
      </c>
      <c r="H21" s="72">
        <f t="shared" si="3"/>
        <v>42066.596835460005</v>
      </c>
      <c r="I21" s="72">
        <f t="shared" si="3"/>
        <v>10205.190519989999</v>
      </c>
      <c r="J21" s="72">
        <f t="shared" si="3"/>
        <v>10322.472205550002</v>
      </c>
      <c r="K21" s="72">
        <f t="shared" si="3"/>
        <v>10784.961461100002</v>
      </c>
      <c r="L21" s="72">
        <f t="shared" si="3"/>
        <v>10753.972648820001</v>
      </c>
      <c r="M21" s="72">
        <f t="shared" si="3"/>
        <v>24284.030393540001</v>
      </c>
      <c r="N21" s="72">
        <f t="shared" si="3"/>
        <v>11762.057354789998</v>
      </c>
      <c r="O21" s="72">
        <f t="shared" si="3"/>
        <v>12521.973038749999</v>
      </c>
      <c r="P21" s="3">
        <v>8</v>
      </c>
    </row>
    <row r="22" spans="1:16" s="12" customFormat="1" ht="14.1" customHeight="1" x14ac:dyDescent="0.2">
      <c r="A22" s="2">
        <v>9</v>
      </c>
      <c r="B22" s="24" t="s">
        <v>16</v>
      </c>
      <c r="C22" s="38">
        <f>SUM(C29,C36,C43)</f>
        <v>10807.281561919999</v>
      </c>
      <c r="D22" s="38">
        <f t="shared" ref="D22:O27" si="4">SUM(D29,D36,D43)</f>
        <v>2510.5458149900001</v>
      </c>
      <c r="E22" s="38">
        <f t="shared" si="4"/>
        <v>2553.4363781299999</v>
      </c>
      <c r="F22" s="38">
        <f t="shared" si="4"/>
        <v>2907.4065044599997</v>
      </c>
      <c r="G22" s="38">
        <f t="shared" si="4"/>
        <v>2835.8928643400004</v>
      </c>
      <c r="H22" s="38">
        <f t="shared" si="4"/>
        <v>9460.7527577799992</v>
      </c>
      <c r="I22" s="38">
        <f t="shared" si="4"/>
        <v>2375.9616713</v>
      </c>
      <c r="J22" s="38">
        <f t="shared" si="4"/>
        <v>2331.8860778600006</v>
      </c>
      <c r="K22" s="38">
        <f t="shared" si="4"/>
        <v>2440.2191379800001</v>
      </c>
      <c r="L22" s="38">
        <f t="shared" si="4"/>
        <v>2312.6858706400003</v>
      </c>
      <c r="M22" s="38">
        <f t="shared" si="4"/>
        <v>6119.5787585100006</v>
      </c>
      <c r="N22" s="38">
        <f t="shared" si="4"/>
        <v>2945.4156869899998</v>
      </c>
      <c r="O22" s="38">
        <f t="shared" si="4"/>
        <v>3174.1630715200004</v>
      </c>
      <c r="P22" s="3">
        <v>9</v>
      </c>
    </row>
    <row r="23" spans="1:16" s="12" customFormat="1" ht="14.1" customHeight="1" x14ac:dyDescent="0.2">
      <c r="A23" s="2">
        <v>10</v>
      </c>
      <c r="B23" s="24" t="s">
        <v>17</v>
      </c>
      <c r="C23" s="38">
        <f t="shared" ref="C23:H27" si="5">SUM(C30,C37,C44)</f>
        <v>2642.8300984299999</v>
      </c>
      <c r="D23" s="38">
        <f t="shared" si="5"/>
        <v>626.75964196999996</v>
      </c>
      <c r="E23" s="38">
        <f t="shared" si="5"/>
        <v>673.49191845999997</v>
      </c>
      <c r="F23" s="38">
        <f t="shared" si="5"/>
        <v>668.52958811999997</v>
      </c>
      <c r="G23" s="38">
        <f t="shared" si="5"/>
        <v>674.04894988000001</v>
      </c>
      <c r="H23" s="38">
        <f t="shared" si="5"/>
        <v>2680.3199730700003</v>
      </c>
      <c r="I23" s="38">
        <f t="shared" si="4"/>
        <v>649.18378078000001</v>
      </c>
      <c r="J23" s="38">
        <f t="shared" si="4"/>
        <v>673.83714685000007</v>
      </c>
      <c r="K23" s="38">
        <f t="shared" si="4"/>
        <v>678.97093131999998</v>
      </c>
      <c r="L23" s="38">
        <f t="shared" si="4"/>
        <v>678.32811412000001</v>
      </c>
      <c r="M23" s="38">
        <f t="shared" si="4"/>
        <v>1322.5903396599999</v>
      </c>
      <c r="N23" s="38">
        <f t="shared" si="4"/>
        <v>644.51758941999992</v>
      </c>
      <c r="O23" s="38">
        <f t="shared" si="4"/>
        <v>678.07275024</v>
      </c>
      <c r="P23" s="3">
        <v>10</v>
      </c>
    </row>
    <row r="24" spans="1:16" s="12" customFormat="1" ht="14.1" customHeight="1" x14ac:dyDescent="0.2">
      <c r="A24" s="2">
        <v>11</v>
      </c>
      <c r="B24" s="24" t="s">
        <v>18</v>
      </c>
      <c r="C24" s="38">
        <f t="shared" si="5"/>
        <v>1023.4796817</v>
      </c>
      <c r="D24" s="38">
        <f t="shared" si="5"/>
        <v>361.58903429999998</v>
      </c>
      <c r="E24" s="38">
        <f t="shared" si="5"/>
        <v>220.87648112000002</v>
      </c>
      <c r="F24" s="38">
        <f t="shared" si="5"/>
        <v>221.12092220999997</v>
      </c>
      <c r="G24" s="38">
        <f t="shared" si="5"/>
        <v>219.89324407000001</v>
      </c>
      <c r="H24" s="38">
        <f t="shared" si="5"/>
        <v>936.60202486000003</v>
      </c>
      <c r="I24" s="38">
        <f t="shared" si="4"/>
        <v>204.53206394999998</v>
      </c>
      <c r="J24" s="38">
        <f t="shared" si="4"/>
        <v>238.54408336</v>
      </c>
      <c r="K24" s="38">
        <f t="shared" si="4"/>
        <v>248.78223259000001</v>
      </c>
      <c r="L24" s="38">
        <f t="shared" si="4"/>
        <v>244.74364495999998</v>
      </c>
      <c r="M24" s="38">
        <f t="shared" si="4"/>
        <v>498.30981166999999</v>
      </c>
      <c r="N24" s="38">
        <f t="shared" si="4"/>
        <v>242.22917617000002</v>
      </c>
      <c r="O24" s="38">
        <f t="shared" si="4"/>
        <v>256.08063549999997</v>
      </c>
      <c r="P24" s="3">
        <v>11</v>
      </c>
    </row>
    <row r="25" spans="1:16" s="12" customFormat="1" ht="14.1" customHeight="1" x14ac:dyDescent="0.2">
      <c r="A25" s="2">
        <v>12</v>
      </c>
      <c r="B25" s="24" t="s">
        <v>19</v>
      </c>
      <c r="C25" s="38">
        <f t="shared" si="5"/>
        <v>5176.6419999999998</v>
      </c>
      <c r="D25" s="38">
        <f t="shared" si="5"/>
        <v>1173.9739999999999</v>
      </c>
      <c r="E25" s="38">
        <f t="shared" si="5"/>
        <v>1280.569</v>
      </c>
      <c r="F25" s="38">
        <f t="shared" si="5"/>
        <v>1342.9299999999998</v>
      </c>
      <c r="G25" s="38">
        <f t="shared" si="5"/>
        <v>1379.1690000000001</v>
      </c>
      <c r="H25" s="38">
        <f t="shared" si="5"/>
        <v>6250.0559999999996</v>
      </c>
      <c r="I25" s="38">
        <f t="shared" si="4"/>
        <v>1534.9789999999998</v>
      </c>
      <c r="J25" s="38">
        <f t="shared" si="4"/>
        <v>1540.9960000000001</v>
      </c>
      <c r="K25" s="38">
        <f t="shared" si="4"/>
        <v>1581.9760000000001</v>
      </c>
      <c r="L25" s="38">
        <f t="shared" si="4"/>
        <v>1592.105</v>
      </c>
      <c r="M25" s="38">
        <f t="shared" si="4"/>
        <v>3511.88</v>
      </c>
      <c r="N25" s="38">
        <f t="shared" si="4"/>
        <v>1587.6180000000002</v>
      </c>
      <c r="O25" s="38">
        <f t="shared" si="4"/>
        <v>1924.2619999999999</v>
      </c>
      <c r="P25" s="3">
        <v>12</v>
      </c>
    </row>
    <row r="26" spans="1:16" s="12" customFormat="1" ht="14.1" customHeight="1" x14ac:dyDescent="0.2">
      <c r="A26" s="2">
        <v>13</v>
      </c>
      <c r="B26" s="24" t="s">
        <v>20</v>
      </c>
      <c r="C26" s="38">
        <f t="shared" si="5"/>
        <v>0</v>
      </c>
      <c r="D26" s="38">
        <f t="shared" si="5"/>
        <v>0</v>
      </c>
      <c r="E26" s="38">
        <f t="shared" si="5"/>
        <v>0</v>
      </c>
      <c r="F26" s="38">
        <f t="shared" si="5"/>
        <v>0</v>
      </c>
      <c r="G26" s="38">
        <f t="shared" si="5"/>
        <v>0</v>
      </c>
      <c r="H26" s="38">
        <f t="shared" si="5"/>
        <v>0</v>
      </c>
      <c r="I26" s="38">
        <f t="shared" si="4"/>
        <v>0</v>
      </c>
      <c r="J26" s="38">
        <f t="shared" si="4"/>
        <v>0</v>
      </c>
      <c r="K26" s="38">
        <f t="shared" si="4"/>
        <v>0</v>
      </c>
      <c r="L26" s="38">
        <f t="shared" si="4"/>
        <v>0</v>
      </c>
      <c r="M26" s="38">
        <f t="shared" si="4"/>
        <v>0</v>
      </c>
      <c r="N26" s="38">
        <f t="shared" si="4"/>
        <v>0</v>
      </c>
      <c r="O26" s="38">
        <f t="shared" si="4"/>
        <v>0</v>
      </c>
      <c r="P26" s="3">
        <v>13</v>
      </c>
    </row>
    <row r="27" spans="1:16" s="12" customFormat="1" ht="14.1" customHeight="1" x14ac:dyDescent="0.2">
      <c r="A27" s="2">
        <v>14</v>
      </c>
      <c r="B27" s="24" t="s">
        <v>21</v>
      </c>
      <c r="C27" s="38">
        <f t="shared" si="5"/>
        <v>20961.85392808</v>
      </c>
      <c r="D27" s="38">
        <f t="shared" si="5"/>
        <v>5108.4162099899995</v>
      </c>
      <c r="E27" s="38">
        <f t="shared" si="5"/>
        <v>5205.7172113900006</v>
      </c>
      <c r="F27" s="38">
        <f t="shared" si="5"/>
        <v>5278.822294990001</v>
      </c>
      <c r="G27" s="38">
        <f t="shared" si="5"/>
        <v>5368.8982117100004</v>
      </c>
      <c r="H27" s="38">
        <f t="shared" si="5"/>
        <v>22738.866079750002</v>
      </c>
      <c r="I27" s="38">
        <f t="shared" si="4"/>
        <v>5440.5340039599996</v>
      </c>
      <c r="J27" s="38">
        <f t="shared" si="4"/>
        <v>5537.2088974800008</v>
      </c>
      <c r="K27" s="38">
        <f t="shared" si="4"/>
        <v>5835.0131592100006</v>
      </c>
      <c r="L27" s="38">
        <f t="shared" si="4"/>
        <v>5926.1100191000005</v>
      </c>
      <c r="M27" s="38">
        <f t="shared" si="4"/>
        <v>12831.671483699998</v>
      </c>
      <c r="N27" s="38">
        <f t="shared" si="4"/>
        <v>6342.2769022099992</v>
      </c>
      <c r="O27" s="38">
        <f t="shared" si="4"/>
        <v>6489.3945814899989</v>
      </c>
      <c r="P27" s="3">
        <v>14</v>
      </c>
    </row>
    <row r="28" spans="1:16" s="12" customFormat="1" ht="14.85" customHeight="1" x14ac:dyDescent="0.2">
      <c r="A28" s="2">
        <v>15</v>
      </c>
      <c r="B28" s="24" t="s">
        <v>23</v>
      </c>
      <c r="C28" s="72">
        <f>SUM(C29,C30,C31,C32,C33,C34)</f>
        <v>15831.82683292</v>
      </c>
      <c r="D28" s="72">
        <f t="shared" ref="D28:G28" si="6">SUM(D29,D30,D31,D32,D33,D34)</f>
        <v>3596.7519270199996</v>
      </c>
      <c r="E28" s="72">
        <f t="shared" si="6"/>
        <v>3782.5717859299998</v>
      </c>
      <c r="F28" s="72">
        <f t="shared" si="6"/>
        <v>4288.3396755799995</v>
      </c>
      <c r="G28" s="72">
        <f t="shared" si="6"/>
        <v>4164.1634443900002</v>
      </c>
      <c r="H28" s="72">
        <f>SUM(H29,H30,H31,H32,H33,H34)</f>
        <v>15709.499228769999</v>
      </c>
      <c r="I28" s="72">
        <f t="shared" ref="I28:L28" si="7">SUM(I29,I30,I31,I32,I33,I34)</f>
        <v>3673.9036447899998</v>
      </c>
      <c r="J28" s="72">
        <f t="shared" si="7"/>
        <v>3886.6293138000001</v>
      </c>
      <c r="K28" s="72">
        <f t="shared" si="7"/>
        <v>4179.9566923399998</v>
      </c>
      <c r="L28" s="72">
        <f t="shared" si="7"/>
        <v>3969.00957784</v>
      </c>
      <c r="M28" s="72">
        <f>SUM(M29,M30,M31,M32,M33,M34)</f>
        <v>9894.8627693599992</v>
      </c>
      <c r="N28" s="72">
        <f t="shared" ref="N28:O28" si="8">SUM(N29,N30,N31,N32,N33,N34)</f>
        <v>4691.3356210099992</v>
      </c>
      <c r="O28" s="72">
        <f t="shared" si="8"/>
        <v>5203.5271483499992</v>
      </c>
      <c r="P28" s="3">
        <v>15</v>
      </c>
    </row>
    <row r="29" spans="1:16" s="12" customFormat="1" ht="14.1" customHeight="1" x14ac:dyDescent="0.2">
      <c r="A29" s="2">
        <v>16</v>
      </c>
      <c r="B29" s="25" t="s">
        <v>16</v>
      </c>
      <c r="C29" s="38">
        <f>SUM(D29,E29,F29,G29)</f>
        <v>10782.316396</v>
      </c>
      <c r="D29" s="38">
        <v>2500.076024</v>
      </c>
      <c r="E29" s="38">
        <v>2551.7299109999999</v>
      </c>
      <c r="F29" s="38">
        <v>2906.1041809999997</v>
      </c>
      <c r="G29" s="38">
        <v>2824.4062800000002</v>
      </c>
      <c r="H29" s="38">
        <f>SUM(I29,J29,K29,L29)</f>
        <v>9452.2669129999995</v>
      </c>
      <c r="I29" s="39">
        <v>2369.2391400000001</v>
      </c>
      <c r="J29" s="39">
        <v>2330.6576590000004</v>
      </c>
      <c r="K29" s="39">
        <v>2439.8940640000001</v>
      </c>
      <c r="L29" s="39">
        <v>2312.4760500000002</v>
      </c>
      <c r="M29" s="38">
        <f>SUM(N29,O29)</f>
        <v>6114.9629850000001</v>
      </c>
      <c r="N29" s="39">
        <v>2941.179729</v>
      </c>
      <c r="O29" s="39">
        <v>3173.7832560000002</v>
      </c>
      <c r="P29" s="3">
        <v>16</v>
      </c>
    </row>
    <row r="30" spans="1:16" s="12" customFormat="1" ht="14.1" customHeight="1" x14ac:dyDescent="0.2">
      <c r="A30" s="2">
        <v>17</v>
      </c>
      <c r="B30" s="25" t="s">
        <v>17</v>
      </c>
      <c r="C30" s="38">
        <f t="shared" ref="C30:C34" si="9">SUM(D30,E30,F30,G30)</f>
        <v>0</v>
      </c>
      <c r="D30" s="38">
        <v>0</v>
      </c>
      <c r="E30" s="38">
        <v>0</v>
      </c>
      <c r="F30" s="38">
        <v>0</v>
      </c>
      <c r="G30" s="38">
        <v>0</v>
      </c>
      <c r="H30" s="38">
        <f t="shared" ref="H30:H34" si="10">SUM(I30,J30,K30,L30)</f>
        <v>0</v>
      </c>
      <c r="I30" s="39">
        <v>0</v>
      </c>
      <c r="J30" s="39">
        <v>0</v>
      </c>
      <c r="K30" s="39">
        <v>0</v>
      </c>
      <c r="L30" s="39">
        <v>0</v>
      </c>
      <c r="M30" s="38">
        <f t="shared" ref="M30:M34" si="11">SUM(N30,O30)</f>
        <v>0</v>
      </c>
      <c r="N30" s="39">
        <v>0</v>
      </c>
      <c r="O30" s="39">
        <v>0</v>
      </c>
      <c r="P30" s="3">
        <v>17</v>
      </c>
    </row>
    <row r="31" spans="1:16" s="12" customFormat="1" ht="14.1" customHeight="1" x14ac:dyDescent="0.2">
      <c r="A31" s="2">
        <v>18</v>
      </c>
      <c r="B31" s="25" t="s">
        <v>18</v>
      </c>
      <c r="C31" s="38">
        <f t="shared" si="9"/>
        <v>0</v>
      </c>
      <c r="D31" s="38">
        <v>0</v>
      </c>
      <c r="E31" s="38">
        <v>0</v>
      </c>
      <c r="F31" s="38">
        <v>0</v>
      </c>
      <c r="G31" s="38">
        <v>0</v>
      </c>
      <c r="H31" s="38">
        <f t="shared" si="10"/>
        <v>0</v>
      </c>
      <c r="I31" s="39">
        <v>0</v>
      </c>
      <c r="J31" s="39">
        <v>0</v>
      </c>
      <c r="K31" s="39">
        <v>0</v>
      </c>
      <c r="L31" s="39">
        <v>0</v>
      </c>
      <c r="M31" s="38">
        <f t="shared" si="11"/>
        <v>0</v>
      </c>
      <c r="N31" s="39">
        <v>0</v>
      </c>
      <c r="O31" s="39">
        <v>0</v>
      </c>
      <c r="P31" s="3">
        <v>18</v>
      </c>
    </row>
    <row r="32" spans="1:16" s="12" customFormat="1" ht="14.1" customHeight="1" x14ac:dyDescent="0.2">
      <c r="A32" s="2">
        <v>19</v>
      </c>
      <c r="B32" s="25" t="s">
        <v>19</v>
      </c>
      <c r="C32" s="38">
        <f t="shared" si="9"/>
        <v>0</v>
      </c>
      <c r="D32" s="38">
        <v>0</v>
      </c>
      <c r="E32" s="38">
        <v>0</v>
      </c>
      <c r="F32" s="38">
        <v>0</v>
      </c>
      <c r="G32" s="38">
        <v>0</v>
      </c>
      <c r="H32" s="38">
        <f t="shared" si="10"/>
        <v>0</v>
      </c>
      <c r="I32" s="39">
        <v>0</v>
      </c>
      <c r="J32" s="39">
        <v>0</v>
      </c>
      <c r="K32" s="39">
        <v>0</v>
      </c>
      <c r="L32" s="39">
        <v>0</v>
      </c>
      <c r="M32" s="38">
        <f t="shared" si="11"/>
        <v>0</v>
      </c>
      <c r="N32" s="39">
        <v>0</v>
      </c>
      <c r="O32" s="39">
        <v>0</v>
      </c>
      <c r="P32" s="3">
        <v>19</v>
      </c>
    </row>
    <row r="33" spans="1:16" s="12" customFormat="1" ht="14.1" customHeight="1" x14ac:dyDescent="0.2">
      <c r="A33" s="2">
        <v>20</v>
      </c>
      <c r="B33" s="25" t="s">
        <v>20</v>
      </c>
      <c r="C33" s="38">
        <f t="shared" si="9"/>
        <v>0</v>
      </c>
      <c r="D33" s="38">
        <v>0</v>
      </c>
      <c r="E33" s="38">
        <v>0</v>
      </c>
      <c r="F33" s="38">
        <v>0</v>
      </c>
      <c r="G33" s="38">
        <v>0</v>
      </c>
      <c r="H33" s="38">
        <f t="shared" si="10"/>
        <v>0</v>
      </c>
      <c r="I33" s="39">
        <v>0</v>
      </c>
      <c r="J33" s="39">
        <v>0</v>
      </c>
      <c r="K33" s="39">
        <v>0</v>
      </c>
      <c r="L33" s="39">
        <v>0</v>
      </c>
      <c r="M33" s="38">
        <f t="shared" si="11"/>
        <v>0</v>
      </c>
      <c r="N33" s="39">
        <v>0</v>
      </c>
      <c r="O33" s="39">
        <v>0</v>
      </c>
      <c r="P33" s="3">
        <v>20</v>
      </c>
    </row>
    <row r="34" spans="1:16" s="12" customFormat="1" ht="14.1" customHeight="1" x14ac:dyDescent="0.2">
      <c r="A34" s="2">
        <v>21</v>
      </c>
      <c r="B34" s="25" t="s">
        <v>21</v>
      </c>
      <c r="C34" s="38">
        <f t="shared" si="9"/>
        <v>5049.5104369199998</v>
      </c>
      <c r="D34" s="38">
        <v>1096.6759030199996</v>
      </c>
      <c r="E34" s="38">
        <v>1230.8418749299999</v>
      </c>
      <c r="F34" s="38">
        <v>1382.2354945799998</v>
      </c>
      <c r="G34" s="38">
        <v>1339.7571643900001</v>
      </c>
      <c r="H34" s="38">
        <f t="shared" si="10"/>
        <v>6257.2323157699993</v>
      </c>
      <c r="I34" s="39">
        <v>1304.6645047899997</v>
      </c>
      <c r="J34" s="39">
        <v>1555.9716547999999</v>
      </c>
      <c r="K34" s="39">
        <v>1740.0626283399997</v>
      </c>
      <c r="L34" s="39">
        <v>1656.5335278399998</v>
      </c>
      <c r="M34" s="38">
        <f t="shared" si="11"/>
        <v>3779.8997843599982</v>
      </c>
      <c r="N34" s="39">
        <v>1750.1558920099992</v>
      </c>
      <c r="O34" s="39">
        <v>2029.743892349999</v>
      </c>
      <c r="P34" s="3">
        <v>21</v>
      </c>
    </row>
    <row r="35" spans="1:16" s="12" customFormat="1" ht="14.85" customHeight="1" x14ac:dyDescent="0.2">
      <c r="A35" s="2">
        <v>22</v>
      </c>
      <c r="B35" s="24" t="s">
        <v>24</v>
      </c>
      <c r="C35" s="72">
        <f>SUM(C36,C37,C38,C39,C40,C41)</f>
        <v>20428.440609400001</v>
      </c>
      <c r="D35" s="72">
        <f t="shared" ref="D35:G35" si="12">SUM(D36,D37,D38,D39,D40,D41)</f>
        <v>5029.3731724600002</v>
      </c>
      <c r="E35" s="72">
        <f t="shared" si="12"/>
        <v>5086.7007164000006</v>
      </c>
      <c r="F35" s="72">
        <f t="shared" si="12"/>
        <v>5063.0241011400012</v>
      </c>
      <c r="G35" s="72">
        <f t="shared" si="12"/>
        <v>5249.3426194000012</v>
      </c>
      <c r="H35" s="72">
        <f>SUM(H36,H37,H38,H39,H40,H41)</f>
        <v>21982.469454760001</v>
      </c>
      <c r="I35" s="72">
        <f t="shared" ref="I35:L35" si="13">SUM(I36,I37,I38,I39,I40,I41)</f>
        <v>5494.0692082399992</v>
      </c>
      <c r="J35" s="72">
        <f t="shared" si="13"/>
        <v>5337.0220658000007</v>
      </c>
      <c r="K35" s="72">
        <f t="shared" si="13"/>
        <v>5485.9050803400014</v>
      </c>
      <c r="L35" s="72">
        <f t="shared" si="13"/>
        <v>5665.4731003800007</v>
      </c>
      <c r="M35" s="72">
        <f>SUM(M36,M37,M38,M39,M40,M41)</f>
        <v>12179.71816258</v>
      </c>
      <c r="N35" s="72">
        <f t="shared" ref="N35:O35" si="14">SUM(N36,N37,N38,N39,N40,N41)</f>
        <v>5998.5380345499998</v>
      </c>
      <c r="O35" s="72">
        <f t="shared" si="14"/>
        <v>6181.1801280299997</v>
      </c>
      <c r="P35" s="3">
        <v>22</v>
      </c>
    </row>
    <row r="36" spans="1:16" s="12" customFormat="1" ht="14.1" customHeight="1" x14ac:dyDescent="0.2">
      <c r="A36" s="2">
        <v>23</v>
      </c>
      <c r="B36" s="25" t="s">
        <v>16</v>
      </c>
      <c r="C36" s="38">
        <f>SUM(D36,E36,F36,G36)</f>
        <v>23.910452079999999</v>
      </c>
      <c r="D36" s="38">
        <v>9.5958947800000001</v>
      </c>
      <c r="E36" s="38">
        <v>1.5397471700000001</v>
      </c>
      <c r="F36" s="38">
        <v>1.2775721100000001</v>
      </c>
      <c r="G36" s="38">
        <v>11.497238019999999</v>
      </c>
      <c r="H36" s="38">
        <f>SUM(I36,J36,K36,L36)</f>
        <v>7.897617509999999</v>
      </c>
      <c r="I36" s="39">
        <v>6.2793320199999991</v>
      </c>
      <c r="J36" s="39">
        <v>1.2264795800000001</v>
      </c>
      <c r="K36" s="39">
        <v>0.18780929999999998</v>
      </c>
      <c r="L36" s="39">
        <v>0.20399661000000002</v>
      </c>
      <c r="M36" s="38">
        <f t="shared" ref="M36:M41" si="15">SUM(N36,O36)</f>
        <v>4.01526593</v>
      </c>
      <c r="N36" s="39">
        <v>3.6418484499999999</v>
      </c>
      <c r="O36" s="39">
        <v>0.37341748000000002</v>
      </c>
      <c r="P36" s="3">
        <v>23</v>
      </c>
    </row>
    <row r="37" spans="1:16" s="12" customFormat="1" ht="14.1" customHeight="1" x14ac:dyDescent="0.2">
      <c r="A37" s="2">
        <v>24</v>
      </c>
      <c r="B37" s="25" t="s">
        <v>17</v>
      </c>
      <c r="C37" s="38">
        <f t="shared" ref="C37:C41" si="16">SUM(D37,E37,F37,G37)</f>
        <v>167.25543605999999</v>
      </c>
      <c r="D37" s="38">
        <v>31.797221279999999</v>
      </c>
      <c r="E37" s="38">
        <v>56.450480849999991</v>
      </c>
      <c r="F37" s="38">
        <v>40.963213979999999</v>
      </c>
      <c r="G37" s="38">
        <v>38.044519950000002</v>
      </c>
      <c r="H37" s="38">
        <f t="shared" ref="H37:H41" si="17">SUM(I37,J37,K37,L37)</f>
        <v>180.01260295999998</v>
      </c>
      <c r="I37" s="39">
        <v>39.744047289999997</v>
      </c>
      <c r="J37" s="39">
        <v>54.909085330000003</v>
      </c>
      <c r="K37" s="39">
        <v>41.100848790000001</v>
      </c>
      <c r="L37" s="39">
        <v>44.258621550000001</v>
      </c>
      <c r="M37" s="38">
        <f t="shared" si="15"/>
        <v>99.057158350000009</v>
      </c>
      <c r="N37" s="39">
        <v>44.613391159999999</v>
      </c>
      <c r="O37" s="39">
        <v>54.443767190000003</v>
      </c>
      <c r="P37" s="3">
        <v>24</v>
      </c>
    </row>
    <row r="38" spans="1:16" s="12" customFormat="1" ht="14.1" customHeight="1" x14ac:dyDescent="0.2">
      <c r="A38" s="2">
        <v>25</v>
      </c>
      <c r="B38" s="25" t="s">
        <v>18</v>
      </c>
      <c r="C38" s="38">
        <f t="shared" si="16"/>
        <v>92.262077319999989</v>
      </c>
      <c r="D38" s="38">
        <v>20.235183769999999</v>
      </c>
      <c r="E38" s="38">
        <v>23.210542830000001</v>
      </c>
      <c r="F38" s="38">
        <v>21.268366260000001</v>
      </c>
      <c r="G38" s="38">
        <v>27.547984459999999</v>
      </c>
      <c r="H38" s="38">
        <f t="shared" si="17"/>
        <v>88.866850410000012</v>
      </c>
      <c r="I38" s="39">
        <v>20.438476520000002</v>
      </c>
      <c r="J38" s="39">
        <v>22.833895869999999</v>
      </c>
      <c r="K38" s="39">
        <v>20.38213034</v>
      </c>
      <c r="L38" s="39">
        <v>25.212347680000001</v>
      </c>
      <c r="M38" s="38">
        <f t="shared" si="15"/>
        <v>42.201842460000002</v>
      </c>
      <c r="N38" s="39">
        <v>21.01595477</v>
      </c>
      <c r="O38" s="39">
        <v>21.185887690000001</v>
      </c>
      <c r="P38" s="3">
        <v>25</v>
      </c>
    </row>
    <row r="39" spans="1:16" s="12" customFormat="1" ht="14.1" customHeight="1" x14ac:dyDescent="0.2">
      <c r="A39" s="2">
        <v>26</v>
      </c>
      <c r="B39" s="25" t="s">
        <v>19</v>
      </c>
      <c r="C39" s="38">
        <f t="shared" si="16"/>
        <v>4788.8339999999998</v>
      </c>
      <c r="D39" s="38">
        <v>1092.893</v>
      </c>
      <c r="E39" s="38">
        <v>1187.7559999999999</v>
      </c>
      <c r="F39" s="38">
        <v>1237.8879999999999</v>
      </c>
      <c r="G39" s="38">
        <v>1270.297</v>
      </c>
      <c r="H39" s="38">
        <f t="shared" si="17"/>
        <v>5803.0239999999994</v>
      </c>
      <c r="I39" s="39">
        <v>1432.08</v>
      </c>
      <c r="J39" s="39">
        <v>1409.713</v>
      </c>
      <c r="K39" s="39">
        <v>1476.441</v>
      </c>
      <c r="L39" s="39">
        <v>1484.79</v>
      </c>
      <c r="M39" s="38">
        <f t="shared" si="15"/>
        <v>3316.9180000000001</v>
      </c>
      <c r="N39" s="39">
        <v>1496.9560000000001</v>
      </c>
      <c r="O39" s="39">
        <v>1819.962</v>
      </c>
      <c r="P39" s="3">
        <v>26</v>
      </c>
    </row>
    <row r="40" spans="1:16" s="12" customFormat="1" ht="14.1" customHeight="1" x14ac:dyDescent="0.2">
      <c r="A40" s="2">
        <v>27</v>
      </c>
      <c r="B40" s="25" t="s">
        <v>20</v>
      </c>
      <c r="C40" s="38">
        <f t="shared" si="16"/>
        <v>0</v>
      </c>
      <c r="D40" s="38">
        <v>0</v>
      </c>
      <c r="E40" s="38">
        <v>0</v>
      </c>
      <c r="F40" s="38">
        <v>0</v>
      </c>
      <c r="G40" s="38">
        <v>0</v>
      </c>
      <c r="H40" s="38">
        <f t="shared" si="17"/>
        <v>0</v>
      </c>
      <c r="I40" s="39">
        <v>0</v>
      </c>
      <c r="J40" s="39">
        <v>0</v>
      </c>
      <c r="K40" s="39">
        <v>0</v>
      </c>
      <c r="L40" s="39">
        <v>0</v>
      </c>
      <c r="M40" s="38">
        <f t="shared" si="15"/>
        <v>0</v>
      </c>
      <c r="N40" s="39">
        <v>0</v>
      </c>
      <c r="O40" s="39">
        <v>0</v>
      </c>
      <c r="P40" s="3">
        <v>27</v>
      </c>
    </row>
    <row r="41" spans="1:16" s="12" customFormat="1" ht="14.1" customHeight="1" x14ac:dyDescent="0.2">
      <c r="A41" s="2">
        <v>28</v>
      </c>
      <c r="B41" s="25" t="s">
        <v>21</v>
      </c>
      <c r="C41" s="38">
        <f t="shared" si="16"/>
        <v>15356.178643940002</v>
      </c>
      <c r="D41" s="38">
        <v>3874.8518726299999</v>
      </c>
      <c r="E41" s="38">
        <v>3817.7439455500003</v>
      </c>
      <c r="F41" s="38">
        <v>3761.6269487900008</v>
      </c>
      <c r="G41" s="38">
        <v>3901.9558769700011</v>
      </c>
      <c r="H41" s="38">
        <f t="shared" si="17"/>
        <v>15902.668383880002</v>
      </c>
      <c r="I41" s="39">
        <v>3995.5273524099994</v>
      </c>
      <c r="J41" s="39">
        <v>3848.3396050200008</v>
      </c>
      <c r="K41" s="39">
        <v>3947.7932919100012</v>
      </c>
      <c r="L41" s="39">
        <v>4111.0081345400004</v>
      </c>
      <c r="M41" s="38">
        <f t="shared" si="15"/>
        <v>8717.5258958400009</v>
      </c>
      <c r="N41" s="39">
        <v>4432.3108401700001</v>
      </c>
      <c r="O41" s="39">
        <v>4285.2150556699999</v>
      </c>
      <c r="P41" s="3">
        <v>28</v>
      </c>
    </row>
    <row r="42" spans="1:16" s="12" customFormat="1" ht="14.85" customHeight="1" x14ac:dyDescent="0.2">
      <c r="A42" s="2">
        <v>29</v>
      </c>
      <c r="B42" s="24" t="s">
        <v>25</v>
      </c>
      <c r="C42" s="72">
        <f>SUM(C43,C44,C45,C46,C47,C48)</f>
        <v>4351.8198278099999</v>
      </c>
      <c r="D42" s="72">
        <f t="shared" ref="D42:G42" si="18">SUM(D43,D44,D45,D46,D47,D48)</f>
        <v>1155.1596017699999</v>
      </c>
      <c r="E42" s="72">
        <f t="shared" si="18"/>
        <v>1064.8184867699999</v>
      </c>
      <c r="F42" s="72">
        <f>SUM(F43,F44,F45,F46,F47,F48)</f>
        <v>1067.4455330600001</v>
      </c>
      <c r="G42" s="72">
        <f t="shared" si="18"/>
        <v>1064.3962062099999</v>
      </c>
      <c r="H42" s="72">
        <f>SUM(H43,H44,H45,H46,H47,H48)</f>
        <v>4374.628151930001</v>
      </c>
      <c r="I42" s="72">
        <f t="shared" ref="I42:J42" si="19">SUM(I43,I44,I45,I46,I47,I48)</f>
        <v>1037.2176669600001</v>
      </c>
      <c r="J42" s="72">
        <f t="shared" si="19"/>
        <v>1098.82082595</v>
      </c>
      <c r="K42" s="72">
        <f>SUM(K43,K44,K45,K46,K47,K48)</f>
        <v>1119.0996884200001</v>
      </c>
      <c r="L42" s="72">
        <f t="shared" ref="L42" si="20">SUM(L43,L44,L45,L46,L47,L48)</f>
        <v>1119.4899705999999</v>
      </c>
      <c r="M42" s="72">
        <f>SUM(M43,M44,M45,M46,M47,M48)</f>
        <v>2209.4494615999997</v>
      </c>
      <c r="N42" s="72">
        <f t="shared" ref="N42:O42" si="21">SUM(N43,N44,N45,N46,N47,N48)</f>
        <v>1072.1836992299998</v>
      </c>
      <c r="O42" s="72">
        <f t="shared" si="21"/>
        <v>1137.2657623699999</v>
      </c>
      <c r="P42" s="3">
        <v>29</v>
      </c>
    </row>
    <row r="43" spans="1:16" s="12" customFormat="1" ht="14.1" customHeight="1" x14ac:dyDescent="0.2">
      <c r="A43" s="2">
        <v>30</v>
      </c>
      <c r="B43" s="25" t="s">
        <v>16</v>
      </c>
      <c r="C43" s="38">
        <f>SUM(D43,E43,F43,G43)</f>
        <v>1.0547138399999998</v>
      </c>
      <c r="D43" s="38">
        <v>0.87389620999999995</v>
      </c>
      <c r="E43" s="38">
        <v>0.16671996</v>
      </c>
      <c r="F43" s="38">
        <v>2.4751349999999998E-2</v>
      </c>
      <c r="G43" s="38">
        <v>-1.065368E-2</v>
      </c>
      <c r="H43" s="38">
        <f>SUM(I43,J43,K43,L43)</f>
        <v>0.58822726999999997</v>
      </c>
      <c r="I43" s="39">
        <v>0.44319927999999997</v>
      </c>
      <c r="J43" s="39">
        <v>1.93928E-3</v>
      </c>
      <c r="K43" s="39">
        <v>0.13726468</v>
      </c>
      <c r="L43" s="39">
        <v>5.82403E-3</v>
      </c>
      <c r="M43" s="38">
        <f t="shared" ref="M43:M48" si="22">SUM(N43,O43)</f>
        <v>0.60050758000000004</v>
      </c>
      <c r="N43" s="39">
        <v>0.59410954000000005</v>
      </c>
      <c r="O43" s="39">
        <v>6.3980399999999998E-3</v>
      </c>
      <c r="P43" s="3">
        <v>30</v>
      </c>
    </row>
    <row r="44" spans="1:16" s="12" customFormat="1" ht="14.1" customHeight="1" x14ac:dyDescent="0.2">
      <c r="A44" s="2">
        <v>31</v>
      </c>
      <c r="B44" s="25" t="s">
        <v>17</v>
      </c>
      <c r="C44" s="38">
        <f t="shared" ref="C44:C48" si="23">SUM(D44,E44,F44,G44)</f>
        <v>2475.5746623699997</v>
      </c>
      <c r="D44" s="38">
        <v>594.96242068999993</v>
      </c>
      <c r="E44" s="38">
        <v>617.04143761</v>
      </c>
      <c r="F44" s="38">
        <v>627.56637413999999</v>
      </c>
      <c r="G44" s="38">
        <v>636.00442993000001</v>
      </c>
      <c r="H44" s="38">
        <f t="shared" ref="H44:H48" si="24">SUM(I44,J44,K44,L44)</f>
        <v>2500.3073701100002</v>
      </c>
      <c r="I44" s="39">
        <v>609.43973348999998</v>
      </c>
      <c r="J44" s="39">
        <v>618.92806152000003</v>
      </c>
      <c r="K44" s="39">
        <v>637.87008252999999</v>
      </c>
      <c r="L44" s="39">
        <v>634.06949256999997</v>
      </c>
      <c r="M44" s="38">
        <f t="shared" si="22"/>
        <v>1223.5331813099999</v>
      </c>
      <c r="N44" s="39">
        <v>599.90419825999993</v>
      </c>
      <c r="O44" s="39">
        <v>623.62898304999999</v>
      </c>
      <c r="P44" s="3">
        <v>31</v>
      </c>
    </row>
    <row r="45" spans="1:16" s="12" customFormat="1" ht="14.1" customHeight="1" x14ac:dyDescent="0.2">
      <c r="A45" s="2">
        <v>32</v>
      </c>
      <c r="B45" s="25" t="s">
        <v>18</v>
      </c>
      <c r="C45" s="38">
        <f t="shared" si="23"/>
        <v>931.21760438000001</v>
      </c>
      <c r="D45" s="38">
        <v>341.35385052999999</v>
      </c>
      <c r="E45" s="38">
        <v>197.66593829000001</v>
      </c>
      <c r="F45" s="38">
        <v>199.85255594999998</v>
      </c>
      <c r="G45" s="38">
        <v>192.34525961</v>
      </c>
      <c r="H45" s="38">
        <f t="shared" si="24"/>
        <v>847.73517445000004</v>
      </c>
      <c r="I45" s="39">
        <v>184.09358742999999</v>
      </c>
      <c r="J45" s="39">
        <v>215.71018749000001</v>
      </c>
      <c r="K45" s="39">
        <v>228.40010225</v>
      </c>
      <c r="L45" s="39">
        <v>219.53129727999999</v>
      </c>
      <c r="M45" s="38">
        <f t="shared" si="22"/>
        <v>456.10796920999996</v>
      </c>
      <c r="N45" s="39">
        <v>221.21322140000001</v>
      </c>
      <c r="O45" s="39">
        <v>234.89474780999998</v>
      </c>
      <c r="P45" s="3">
        <v>32</v>
      </c>
    </row>
    <row r="46" spans="1:16" s="12" customFormat="1" ht="14.1" customHeight="1" x14ac:dyDescent="0.2">
      <c r="A46" s="2">
        <v>33</v>
      </c>
      <c r="B46" s="25" t="s">
        <v>19</v>
      </c>
      <c r="C46" s="38">
        <f t="shared" si="23"/>
        <v>387.80800000000005</v>
      </c>
      <c r="D46" s="38">
        <v>81.080999999999989</v>
      </c>
      <c r="E46" s="38">
        <v>92.813000000000002</v>
      </c>
      <c r="F46" s="38">
        <v>105.042</v>
      </c>
      <c r="G46" s="38">
        <v>108.872</v>
      </c>
      <c r="H46" s="38">
        <f t="shared" si="24"/>
        <v>447.03199999999998</v>
      </c>
      <c r="I46" s="39">
        <v>102.899</v>
      </c>
      <c r="J46" s="39">
        <v>131.28300000000002</v>
      </c>
      <c r="K46" s="39">
        <v>105.535</v>
      </c>
      <c r="L46" s="39">
        <v>107.315</v>
      </c>
      <c r="M46" s="38">
        <f t="shared" si="22"/>
        <v>194.96199999999999</v>
      </c>
      <c r="N46" s="39">
        <v>90.662000000000006</v>
      </c>
      <c r="O46" s="39">
        <v>104.3</v>
      </c>
      <c r="P46" s="3">
        <v>33</v>
      </c>
    </row>
    <row r="47" spans="1:16" s="12" customFormat="1" ht="14.1" customHeight="1" x14ac:dyDescent="0.2">
      <c r="A47" s="2">
        <v>34</v>
      </c>
      <c r="B47" s="25" t="s">
        <v>20</v>
      </c>
      <c r="C47" s="38">
        <f t="shared" si="23"/>
        <v>0</v>
      </c>
      <c r="D47" s="38">
        <v>0</v>
      </c>
      <c r="E47" s="38">
        <v>0</v>
      </c>
      <c r="F47" s="38">
        <v>0</v>
      </c>
      <c r="G47" s="38">
        <v>0</v>
      </c>
      <c r="H47" s="38">
        <f t="shared" si="24"/>
        <v>0</v>
      </c>
      <c r="I47" s="39">
        <v>0</v>
      </c>
      <c r="J47" s="39">
        <v>0</v>
      </c>
      <c r="K47" s="39">
        <v>0</v>
      </c>
      <c r="L47" s="39">
        <v>0</v>
      </c>
      <c r="M47" s="38">
        <f t="shared" si="22"/>
        <v>0</v>
      </c>
      <c r="N47" s="39">
        <v>0</v>
      </c>
      <c r="O47" s="39">
        <v>0</v>
      </c>
      <c r="P47" s="3">
        <v>34</v>
      </c>
    </row>
    <row r="48" spans="1:16" s="12" customFormat="1" ht="14.1" customHeight="1" x14ac:dyDescent="0.2">
      <c r="A48" s="2">
        <v>35</v>
      </c>
      <c r="B48" s="25" t="s">
        <v>21</v>
      </c>
      <c r="C48" s="38">
        <f t="shared" si="23"/>
        <v>556.16484721999996</v>
      </c>
      <c r="D48" s="38">
        <v>136.88843433999986</v>
      </c>
      <c r="E48" s="38">
        <v>157.13139090999999</v>
      </c>
      <c r="F48" s="38">
        <v>134.95985162000005</v>
      </c>
      <c r="G48" s="38">
        <v>127.18517035000006</v>
      </c>
      <c r="H48" s="38">
        <f t="shared" si="24"/>
        <v>578.96538009999995</v>
      </c>
      <c r="I48" s="39">
        <v>140.34214676000008</v>
      </c>
      <c r="J48" s="39">
        <v>132.89763765999993</v>
      </c>
      <c r="K48" s="39">
        <v>147.15723896000009</v>
      </c>
      <c r="L48" s="39">
        <v>158.56835671999994</v>
      </c>
      <c r="M48" s="38">
        <f t="shared" si="22"/>
        <v>334.24580349999985</v>
      </c>
      <c r="N48" s="39">
        <v>159.81017002999997</v>
      </c>
      <c r="O48" s="39">
        <v>174.43563346999991</v>
      </c>
      <c r="P48" s="3">
        <v>35</v>
      </c>
    </row>
    <row r="49" spans="1:16" s="12" customFormat="1" ht="14.85" customHeight="1" x14ac:dyDescent="0.2">
      <c r="A49" s="2">
        <v>36</v>
      </c>
      <c r="B49" s="24" t="s">
        <v>26</v>
      </c>
      <c r="C49" s="72">
        <f>SUM(C50,C51,C52,C53,C54,C55)</f>
        <v>-40059.835610670008</v>
      </c>
      <c r="D49" s="72">
        <f>SUM(D50,D51,D52,D53,D54,D55)</f>
        <v>-9927.1563876500004</v>
      </c>
      <c r="E49" s="72">
        <f t="shared" ref="E49:G49" si="25">SUM(E50,E51,E52,E53,E54,E55)</f>
        <v>-9250.34820898</v>
      </c>
      <c r="F49" s="72">
        <f t="shared" si="25"/>
        <v>-11050.161430389999</v>
      </c>
      <c r="G49" s="72">
        <f t="shared" si="25"/>
        <v>-9832.1695836500003</v>
      </c>
      <c r="H49" s="72">
        <f>SUM(H50,H51,H52,H53,H54,H55)</f>
        <v>-42918.488176090003</v>
      </c>
      <c r="I49" s="72">
        <f>SUM(I50,I51,I52,I53,I54,I55)</f>
        <v>-10441.96957135</v>
      </c>
      <c r="J49" s="72">
        <f t="shared" ref="J49:L49" si="26">SUM(J50,J51,J52,J53,J54,J55)</f>
        <v>-10289.402562499999</v>
      </c>
      <c r="K49" s="72">
        <f t="shared" si="26"/>
        <v>-11231.645451379998</v>
      </c>
      <c r="L49" s="72">
        <f t="shared" si="26"/>
        <v>-10955.470590859997</v>
      </c>
      <c r="M49" s="72">
        <f>SUM(M50,M51,M52,M53,M54,M55)</f>
        <v>-22045.719588149997</v>
      </c>
      <c r="N49" s="72">
        <f>SUM(N50,N51,N52,N53,N54,N55)</f>
        <v>-10468.597847429999</v>
      </c>
      <c r="O49" s="72">
        <f t="shared" ref="O49" si="27">SUM(O50,O51,O52,O53,O54,O55)</f>
        <v>-11577.121740719998</v>
      </c>
      <c r="P49" s="3">
        <v>36</v>
      </c>
    </row>
    <row r="50" spans="1:16" s="12" customFormat="1" ht="14.1" customHeight="1" x14ac:dyDescent="0.2">
      <c r="A50" s="2">
        <v>37</v>
      </c>
      <c r="B50" s="24" t="s">
        <v>16</v>
      </c>
      <c r="C50" s="38">
        <f>SUM(C57,C64,C71)</f>
        <v>-10931.188027910002</v>
      </c>
      <c r="D50" s="38">
        <f t="shared" ref="D50:G50" si="28">SUM(D57,D64,D71)</f>
        <v>-2537.1190523099999</v>
      </c>
      <c r="E50" s="38">
        <f t="shared" si="28"/>
        <v>-2389.6025099900003</v>
      </c>
      <c r="F50" s="38">
        <f t="shared" si="28"/>
        <v>-3143.2030936000001</v>
      </c>
      <c r="G50" s="38">
        <f t="shared" si="28"/>
        <v>-2861.2633720100002</v>
      </c>
      <c r="H50" s="38">
        <f>SUM(H57,H64,H71)</f>
        <v>-11842.12123556</v>
      </c>
      <c r="I50" s="38">
        <f t="shared" ref="I50:L55" si="29">SUM(I57,I64,I71)</f>
        <v>-2939.0640263499999</v>
      </c>
      <c r="J50" s="38">
        <f t="shared" si="29"/>
        <v>-2769.19729452</v>
      </c>
      <c r="K50" s="38">
        <f t="shared" si="29"/>
        <v>-3253.3031632099996</v>
      </c>
      <c r="L50" s="38">
        <f t="shared" si="29"/>
        <v>-2880.5567514799995</v>
      </c>
      <c r="M50" s="38">
        <f>SUM(M57,M64,M71)</f>
        <v>-5924.0133342399995</v>
      </c>
      <c r="N50" s="38">
        <f t="shared" ref="N50:O50" si="30">SUM(N57,N64,N71)</f>
        <v>-2887.4862610699997</v>
      </c>
      <c r="O50" s="38">
        <f t="shared" si="30"/>
        <v>-3036.5270731700002</v>
      </c>
      <c r="P50" s="3">
        <v>37</v>
      </c>
    </row>
    <row r="51" spans="1:16" s="12" customFormat="1" ht="14.1" customHeight="1" x14ac:dyDescent="0.2">
      <c r="A51" s="2">
        <v>38</v>
      </c>
      <c r="B51" s="24" t="s">
        <v>17</v>
      </c>
      <c r="C51" s="38">
        <f t="shared" ref="C51:O55" si="31">SUM(C58,C65,C72)</f>
        <v>-3380.9455068900002</v>
      </c>
      <c r="D51" s="38">
        <f t="shared" si="31"/>
        <v>-813.76092059999996</v>
      </c>
      <c r="E51" s="38">
        <f t="shared" si="31"/>
        <v>-915.07724801000006</v>
      </c>
      <c r="F51" s="38">
        <f t="shared" si="31"/>
        <v>-821.83943654999996</v>
      </c>
      <c r="G51" s="38">
        <f t="shared" si="31"/>
        <v>-830.26790172999995</v>
      </c>
      <c r="H51" s="38">
        <f t="shared" si="31"/>
        <v>-3545.0813305099996</v>
      </c>
      <c r="I51" s="38">
        <f t="shared" si="29"/>
        <v>-833.99389244000008</v>
      </c>
      <c r="J51" s="38">
        <f t="shared" si="29"/>
        <v>-900.92811816000005</v>
      </c>
      <c r="K51" s="38">
        <f t="shared" si="29"/>
        <v>-915.57930689</v>
      </c>
      <c r="L51" s="38">
        <f t="shared" si="29"/>
        <v>-894.58001301999991</v>
      </c>
      <c r="M51" s="38">
        <f t="shared" si="31"/>
        <v>-1654.7125667100001</v>
      </c>
      <c r="N51" s="38">
        <f t="shared" si="31"/>
        <v>-782.40997390000007</v>
      </c>
      <c r="O51" s="38">
        <f t="shared" si="31"/>
        <v>-872.30259281000008</v>
      </c>
      <c r="P51" s="3">
        <v>38</v>
      </c>
    </row>
    <row r="52" spans="1:16" s="12" customFormat="1" ht="14.1" customHeight="1" x14ac:dyDescent="0.2">
      <c r="A52" s="2">
        <v>39</v>
      </c>
      <c r="B52" s="24" t="s">
        <v>18</v>
      </c>
      <c r="C52" s="38">
        <f t="shared" si="31"/>
        <v>-952.08440882000002</v>
      </c>
      <c r="D52" s="38">
        <f t="shared" si="31"/>
        <v>-350.91551876</v>
      </c>
      <c r="E52" s="38">
        <f t="shared" si="31"/>
        <v>-214.56806638</v>
      </c>
      <c r="F52" s="38">
        <f t="shared" si="31"/>
        <v>-197.07168462999999</v>
      </c>
      <c r="G52" s="38">
        <f t="shared" si="31"/>
        <v>-189.52913905</v>
      </c>
      <c r="H52" s="38">
        <f t="shared" si="31"/>
        <v>-883.46871221000004</v>
      </c>
      <c r="I52" s="38">
        <f t="shared" si="29"/>
        <v>-189.19500357999999</v>
      </c>
      <c r="J52" s="38">
        <f t="shared" si="29"/>
        <v>-227.10758440000004</v>
      </c>
      <c r="K52" s="38">
        <f t="shared" si="29"/>
        <v>-244.30916965999998</v>
      </c>
      <c r="L52" s="38">
        <f t="shared" si="29"/>
        <v>-222.85695456999997</v>
      </c>
      <c r="M52" s="38">
        <f t="shared" si="31"/>
        <v>-479.32874560999994</v>
      </c>
      <c r="N52" s="38">
        <f t="shared" si="31"/>
        <v>-230.44896849999998</v>
      </c>
      <c r="O52" s="38">
        <f t="shared" si="31"/>
        <v>-248.87977710999999</v>
      </c>
      <c r="P52" s="3">
        <v>39</v>
      </c>
    </row>
    <row r="53" spans="1:16" s="12" customFormat="1" ht="14.1" customHeight="1" x14ac:dyDescent="0.2">
      <c r="A53" s="2">
        <v>40</v>
      </c>
      <c r="B53" s="24" t="s">
        <v>19</v>
      </c>
      <c r="C53" s="38">
        <f t="shared" si="31"/>
        <v>-39.68228577</v>
      </c>
      <c r="D53" s="38">
        <f t="shared" si="31"/>
        <v>-11.19281462</v>
      </c>
      <c r="E53" s="38">
        <f t="shared" si="31"/>
        <v>-8.9054981400000006</v>
      </c>
      <c r="F53" s="38">
        <f t="shared" si="31"/>
        <v>-10.60048166</v>
      </c>
      <c r="G53" s="38">
        <f t="shared" si="31"/>
        <v>-8.9834913499999995</v>
      </c>
      <c r="H53" s="38">
        <f t="shared" si="31"/>
        <v>-32.903644119999996</v>
      </c>
      <c r="I53" s="38">
        <f t="shared" si="29"/>
        <v>-8.5957869999999996</v>
      </c>
      <c r="J53" s="38">
        <f t="shared" si="29"/>
        <v>-8.3366478300000004</v>
      </c>
      <c r="K53" s="38">
        <f t="shared" si="29"/>
        <v>-8.2060738299999993</v>
      </c>
      <c r="L53" s="38">
        <f t="shared" si="29"/>
        <v>-7.7651354599999998</v>
      </c>
      <c r="M53" s="38">
        <f t="shared" si="31"/>
        <v>-14.67697205</v>
      </c>
      <c r="N53" s="38">
        <f t="shared" si="31"/>
        <v>-7.6360200899999997</v>
      </c>
      <c r="O53" s="38">
        <f t="shared" si="31"/>
        <v>-7.0409519600000001</v>
      </c>
      <c r="P53" s="3">
        <v>40</v>
      </c>
    </row>
    <row r="54" spans="1:16" s="12" customFormat="1" ht="14.1" customHeight="1" x14ac:dyDescent="0.2">
      <c r="A54" s="2">
        <v>41</v>
      </c>
      <c r="B54" s="24" t="s">
        <v>20</v>
      </c>
      <c r="C54" s="38">
        <f t="shared" si="31"/>
        <v>-2259.5734269</v>
      </c>
      <c r="D54" s="38">
        <f t="shared" si="31"/>
        <v>-754.95472689999997</v>
      </c>
      <c r="E54" s="38">
        <f t="shared" si="31"/>
        <v>-300.46850000000001</v>
      </c>
      <c r="F54" s="38">
        <f t="shared" si="31"/>
        <v>-888.36360000000002</v>
      </c>
      <c r="G54" s="38">
        <f t="shared" si="31"/>
        <v>-315.78660000000002</v>
      </c>
      <c r="H54" s="38">
        <f t="shared" si="31"/>
        <v>-2431.3374603700004</v>
      </c>
      <c r="I54" s="38">
        <f t="shared" si="29"/>
        <v>-899.11849999999993</v>
      </c>
      <c r="J54" s="38">
        <f t="shared" si="29"/>
        <v>-301.51919602999999</v>
      </c>
      <c r="K54" s="38">
        <f t="shared" si="29"/>
        <v>-953.3341999999999</v>
      </c>
      <c r="L54" s="38">
        <f t="shared" si="29"/>
        <v>-277.36556434000005</v>
      </c>
      <c r="M54" s="38">
        <f t="shared" si="31"/>
        <v>-1275.79462984</v>
      </c>
      <c r="N54" s="38">
        <f t="shared" si="31"/>
        <v>-948.33367337000004</v>
      </c>
      <c r="O54" s="38">
        <f t="shared" si="31"/>
        <v>-327.46095646999999</v>
      </c>
      <c r="P54" s="3">
        <v>41</v>
      </c>
    </row>
    <row r="55" spans="1:16" s="12" customFormat="1" ht="14.1" customHeight="1" x14ac:dyDescent="0.2">
      <c r="A55" s="2">
        <v>42</v>
      </c>
      <c r="B55" s="24" t="s">
        <v>21</v>
      </c>
      <c r="C55" s="38">
        <f t="shared" si="31"/>
        <v>-22496.361954380001</v>
      </c>
      <c r="D55" s="38">
        <f t="shared" si="31"/>
        <v>-5459.2133544600001</v>
      </c>
      <c r="E55" s="38">
        <f t="shared" si="31"/>
        <v>-5421.72638646</v>
      </c>
      <c r="F55" s="38">
        <f t="shared" si="31"/>
        <v>-5989.0831339499982</v>
      </c>
      <c r="G55" s="38">
        <f t="shared" si="31"/>
        <v>-5626.3390795099995</v>
      </c>
      <c r="H55" s="38">
        <f t="shared" si="31"/>
        <v>-24183.57579332</v>
      </c>
      <c r="I55" s="38">
        <f t="shared" si="29"/>
        <v>-5572.0023619799995</v>
      </c>
      <c r="J55" s="38">
        <f t="shared" si="29"/>
        <v>-6082.31372156</v>
      </c>
      <c r="K55" s="38">
        <f t="shared" si="29"/>
        <v>-5856.9135377899993</v>
      </c>
      <c r="L55" s="38">
        <f t="shared" si="29"/>
        <v>-6672.3461719899988</v>
      </c>
      <c r="M55" s="38">
        <f t="shared" si="31"/>
        <v>-12697.193339699999</v>
      </c>
      <c r="N55" s="38">
        <f t="shared" si="31"/>
        <v>-5612.2829505</v>
      </c>
      <c r="O55" s="38">
        <f t="shared" si="31"/>
        <v>-7084.9103891999985</v>
      </c>
      <c r="P55" s="3">
        <v>42</v>
      </c>
    </row>
    <row r="56" spans="1:16" s="12" customFormat="1" ht="14.85" customHeight="1" x14ac:dyDescent="0.2">
      <c r="A56" s="2">
        <v>43</v>
      </c>
      <c r="B56" s="24" t="s">
        <v>23</v>
      </c>
      <c r="C56" s="72">
        <f>SUM(C57,C58,C59,C60,C61,C62)</f>
        <v>-26193.917154210001</v>
      </c>
      <c r="D56" s="72">
        <f t="shared" ref="D56:G56" si="32">SUM(D57,D58,D59,D60,D61,D62)</f>
        <v>-6120.0857312300004</v>
      </c>
      <c r="E56" s="72">
        <f t="shared" si="32"/>
        <v>-6329.98691899</v>
      </c>
      <c r="F56" s="72">
        <f t="shared" si="32"/>
        <v>-7016.8522153499998</v>
      </c>
      <c r="G56" s="72">
        <f t="shared" si="32"/>
        <v>-6726.99228864</v>
      </c>
      <c r="H56" s="72">
        <f>SUM(H57,H58,H59,H60,H61,H62)</f>
        <v>-28202.796863309999</v>
      </c>
      <c r="I56" s="72">
        <f t="shared" ref="I56:L56" si="33">SUM(I57,I58,I59,I60,I61,I62)</f>
        <v>-6571.1767393599994</v>
      </c>
      <c r="J56" s="72">
        <f t="shared" si="33"/>
        <v>-7052.2196079799996</v>
      </c>
      <c r="K56" s="72">
        <f t="shared" si="33"/>
        <v>-7296.4529912199996</v>
      </c>
      <c r="L56" s="72">
        <f t="shared" si="33"/>
        <v>-7282.9475247499986</v>
      </c>
      <c r="M56" s="72">
        <f>SUM(M57,M58,M59,M60,M61,M62)</f>
        <v>-15364.294987809999</v>
      </c>
      <c r="N56" s="72">
        <f t="shared" ref="N56:O56" si="34">SUM(N57,N58,N59,N60,N61,N62)</f>
        <v>-7038.1449667399993</v>
      </c>
      <c r="O56" s="72">
        <f t="shared" si="34"/>
        <v>-8326.1500210699996</v>
      </c>
      <c r="P56" s="3">
        <v>43</v>
      </c>
    </row>
    <row r="57" spans="1:16" s="12" customFormat="1" ht="14.1" customHeight="1" x14ac:dyDescent="0.2">
      <c r="A57" s="2">
        <v>44</v>
      </c>
      <c r="B57" s="25" t="s">
        <v>16</v>
      </c>
      <c r="C57" s="38">
        <f>SUM(D57,E57,F57,G57)</f>
        <v>-10192.535402000001</v>
      </c>
      <c r="D57" s="38">
        <v>-2358.8755209999999</v>
      </c>
      <c r="E57" s="38">
        <v>-2236.972663</v>
      </c>
      <c r="F57" s="38">
        <v>-2867.5485910000002</v>
      </c>
      <c r="G57" s="38">
        <v>-2729.1386270000003</v>
      </c>
      <c r="H57" s="38">
        <f>SUM(I57,J57,K57,L57)</f>
        <v>-10878.842268</v>
      </c>
      <c r="I57" s="39">
        <v>-2715.2141139999999</v>
      </c>
      <c r="J57" s="39">
        <v>-2518.9200380000002</v>
      </c>
      <c r="K57" s="39">
        <v>-2947.5729939999997</v>
      </c>
      <c r="L57" s="39">
        <v>-2697.1351219999997</v>
      </c>
      <c r="M57" s="38">
        <f t="shared" ref="M57:M62" si="35">SUM(N57,O57)</f>
        <v>-5578.8673159999998</v>
      </c>
      <c r="N57" s="39">
        <v>-2741.3605439999997</v>
      </c>
      <c r="O57" s="39">
        <v>-2837.5067720000002</v>
      </c>
      <c r="P57" s="3">
        <v>44</v>
      </c>
    </row>
    <row r="58" spans="1:16" s="12" customFormat="1" ht="14.1" customHeight="1" x14ac:dyDescent="0.2">
      <c r="A58" s="2">
        <v>45</v>
      </c>
      <c r="B58" s="25" t="s">
        <v>17</v>
      </c>
      <c r="C58" s="38">
        <f t="shared" ref="C58:C62" si="36">SUM(D58,E58,F58,G58)</f>
        <v>0</v>
      </c>
      <c r="D58" s="38">
        <v>0</v>
      </c>
      <c r="E58" s="38">
        <v>0</v>
      </c>
      <c r="F58" s="38">
        <v>0</v>
      </c>
      <c r="G58" s="38">
        <v>0</v>
      </c>
      <c r="H58" s="38">
        <f t="shared" ref="H58:H62" si="37">SUM(I58,J58,K58,L58)</f>
        <v>0</v>
      </c>
      <c r="I58" s="39">
        <v>0</v>
      </c>
      <c r="J58" s="39">
        <v>0</v>
      </c>
      <c r="K58" s="39">
        <v>0</v>
      </c>
      <c r="L58" s="39">
        <v>0</v>
      </c>
      <c r="M58" s="38">
        <f t="shared" si="35"/>
        <v>0</v>
      </c>
      <c r="N58" s="39">
        <v>0</v>
      </c>
      <c r="O58" s="39">
        <v>0</v>
      </c>
      <c r="P58" s="3">
        <v>45</v>
      </c>
    </row>
    <row r="59" spans="1:16" s="12" customFormat="1" ht="14.1" customHeight="1" x14ac:dyDescent="0.2">
      <c r="A59" s="2">
        <v>46</v>
      </c>
      <c r="B59" s="25" t="s">
        <v>18</v>
      </c>
      <c r="C59" s="38">
        <f t="shared" si="36"/>
        <v>0</v>
      </c>
      <c r="D59" s="38">
        <v>0</v>
      </c>
      <c r="E59" s="38">
        <v>0</v>
      </c>
      <c r="F59" s="38">
        <v>0</v>
      </c>
      <c r="G59" s="38">
        <v>0</v>
      </c>
      <c r="H59" s="38">
        <f t="shared" si="37"/>
        <v>0</v>
      </c>
      <c r="I59" s="39">
        <v>0</v>
      </c>
      <c r="J59" s="39">
        <v>0</v>
      </c>
      <c r="K59" s="39">
        <v>0</v>
      </c>
      <c r="L59" s="39">
        <v>0</v>
      </c>
      <c r="M59" s="38">
        <f t="shared" si="35"/>
        <v>0</v>
      </c>
      <c r="N59" s="39">
        <v>0</v>
      </c>
      <c r="O59" s="39">
        <v>0</v>
      </c>
      <c r="P59" s="3">
        <v>46</v>
      </c>
    </row>
    <row r="60" spans="1:16" s="12" customFormat="1" ht="14.1" customHeight="1" x14ac:dyDescent="0.2">
      <c r="A60" s="2">
        <v>47</v>
      </c>
      <c r="B60" s="25" t="s">
        <v>19</v>
      </c>
      <c r="C60" s="38">
        <f t="shared" si="36"/>
        <v>0</v>
      </c>
      <c r="D60" s="38">
        <v>0</v>
      </c>
      <c r="E60" s="38">
        <v>0</v>
      </c>
      <c r="F60" s="38">
        <v>0</v>
      </c>
      <c r="G60" s="38">
        <v>0</v>
      </c>
      <c r="H60" s="38">
        <f t="shared" si="37"/>
        <v>0</v>
      </c>
      <c r="I60" s="39">
        <v>0</v>
      </c>
      <c r="J60" s="39">
        <v>0</v>
      </c>
      <c r="K60" s="39">
        <v>0</v>
      </c>
      <c r="L60" s="39">
        <v>0</v>
      </c>
      <c r="M60" s="38">
        <f t="shared" si="35"/>
        <v>0</v>
      </c>
      <c r="N60" s="39">
        <v>0</v>
      </c>
      <c r="O60" s="39">
        <v>0</v>
      </c>
      <c r="P60" s="3">
        <v>47</v>
      </c>
    </row>
    <row r="61" spans="1:16" s="12" customFormat="1" ht="14.1" customHeight="1" x14ac:dyDescent="0.2">
      <c r="A61" s="2">
        <v>48</v>
      </c>
      <c r="B61" s="25" t="s">
        <v>20</v>
      </c>
      <c r="C61" s="38">
        <f t="shared" si="36"/>
        <v>0</v>
      </c>
      <c r="D61" s="38">
        <v>0</v>
      </c>
      <c r="E61" s="38">
        <v>0</v>
      </c>
      <c r="F61" s="38">
        <v>0</v>
      </c>
      <c r="G61" s="38">
        <v>0</v>
      </c>
      <c r="H61" s="38">
        <f t="shared" si="37"/>
        <v>0</v>
      </c>
      <c r="I61" s="39">
        <v>0</v>
      </c>
      <c r="J61" s="39">
        <v>0</v>
      </c>
      <c r="K61" s="39">
        <v>0</v>
      </c>
      <c r="L61" s="39">
        <v>0</v>
      </c>
      <c r="M61" s="38">
        <f t="shared" si="35"/>
        <v>0</v>
      </c>
      <c r="N61" s="39">
        <v>0</v>
      </c>
      <c r="O61" s="39">
        <v>0</v>
      </c>
      <c r="P61" s="3">
        <v>48</v>
      </c>
    </row>
    <row r="62" spans="1:16" s="12" customFormat="1" ht="14.1" customHeight="1" x14ac:dyDescent="0.2">
      <c r="A62" s="2">
        <v>49</v>
      </c>
      <c r="B62" s="25" t="s">
        <v>21</v>
      </c>
      <c r="C62" s="38">
        <f t="shared" si="36"/>
        <v>-16001.38175221</v>
      </c>
      <c r="D62" s="38">
        <v>-3761.2102102300005</v>
      </c>
      <c r="E62" s="38">
        <v>-4093.01425599</v>
      </c>
      <c r="F62" s="38">
        <v>-4149.3036243499992</v>
      </c>
      <c r="G62" s="38">
        <v>-3997.8536616399997</v>
      </c>
      <c r="H62" s="38">
        <f t="shared" si="37"/>
        <v>-17323.954595309999</v>
      </c>
      <c r="I62" s="39">
        <v>-3855.9626253599995</v>
      </c>
      <c r="J62" s="39">
        <v>-4533.2995699799994</v>
      </c>
      <c r="K62" s="39">
        <v>-4348.8799972199995</v>
      </c>
      <c r="L62" s="39">
        <v>-4585.8124027499989</v>
      </c>
      <c r="M62" s="38">
        <f t="shared" si="35"/>
        <v>-9785.4276718099991</v>
      </c>
      <c r="N62" s="39">
        <v>-4296.7844227400001</v>
      </c>
      <c r="O62" s="39">
        <v>-5488.643249069999</v>
      </c>
      <c r="P62" s="3">
        <v>49</v>
      </c>
    </row>
    <row r="63" spans="1:16" s="12" customFormat="1" ht="14.45" customHeight="1" x14ac:dyDescent="0.2">
      <c r="A63" s="2">
        <v>50</v>
      </c>
      <c r="B63" s="24" t="s">
        <v>24</v>
      </c>
      <c r="C63" s="72">
        <f>SUM(C64,C65,C66,C67,C68,C69)</f>
        <v>-5665.17604209</v>
      </c>
      <c r="D63" s="72">
        <f t="shared" ref="D63:G63" si="38">SUM(D64,D65,D66,D67,D68,D69)</f>
        <v>-1344.0320498899998</v>
      </c>
      <c r="E63" s="72">
        <f t="shared" si="38"/>
        <v>-1240.7495083600002</v>
      </c>
      <c r="F63" s="72">
        <f t="shared" si="38"/>
        <v>-1533.72262744</v>
      </c>
      <c r="G63" s="72">
        <f t="shared" si="38"/>
        <v>-1546.6718564000003</v>
      </c>
      <c r="H63" s="72">
        <f>SUM(H64,H65,H66,H67,H68,H69)</f>
        <v>-5750.84176794</v>
      </c>
      <c r="I63" s="72">
        <f t="shared" ref="I63:L63" si="39">SUM(I64,I65,I66,I67,I68,I69)</f>
        <v>-1435.5841479999999</v>
      </c>
      <c r="J63" s="72">
        <f t="shared" si="39"/>
        <v>-1250.7943483899999</v>
      </c>
      <c r="K63" s="72">
        <f t="shared" si="39"/>
        <v>-1523.0205641800001</v>
      </c>
      <c r="L63" s="72">
        <f t="shared" si="39"/>
        <v>-1541.4427073699997</v>
      </c>
      <c r="M63" s="72">
        <f>SUM(M64,M65,M66,M67,M68,M69)</f>
        <v>-2823.8139997399999</v>
      </c>
      <c r="N63" s="72">
        <f t="shared" ref="N63:O63" si="40">SUM(N64,N65,N66,N67,N68,N69)</f>
        <v>-1351.8053183100003</v>
      </c>
      <c r="O63" s="72">
        <f t="shared" si="40"/>
        <v>-1472.0086814299998</v>
      </c>
      <c r="P63" s="3">
        <v>50</v>
      </c>
    </row>
    <row r="64" spans="1:16" s="12" customFormat="1" ht="13.7" customHeight="1" x14ac:dyDescent="0.2">
      <c r="A64" s="2">
        <v>51</v>
      </c>
      <c r="B64" s="25" t="s">
        <v>16</v>
      </c>
      <c r="C64" s="38">
        <f>SUM(D64,E64,F64,G64)</f>
        <v>-562.2606327100001</v>
      </c>
      <c r="D64" s="38">
        <v>-115.44284047000001</v>
      </c>
      <c r="E64" s="38">
        <v>-91.403321479999988</v>
      </c>
      <c r="F64" s="38">
        <v>-189.18612769000001</v>
      </c>
      <c r="G64" s="38">
        <v>-166.22834307000002</v>
      </c>
      <c r="H64" s="38">
        <f>SUM(I64,J64,K64,L64)</f>
        <v>-495.71656287999997</v>
      </c>
      <c r="I64" s="39">
        <v>-133.88992167999999</v>
      </c>
      <c r="J64" s="39">
        <v>-111.84737580999999</v>
      </c>
      <c r="K64" s="39">
        <v>-151.00873128999999</v>
      </c>
      <c r="L64" s="39">
        <v>-98.970534099999995</v>
      </c>
      <c r="M64" s="38">
        <f t="shared" ref="M64:M69" si="41">SUM(N64,O64)</f>
        <v>-198.17746496999999</v>
      </c>
      <c r="N64" s="39">
        <v>-98.200556199999994</v>
      </c>
      <c r="O64" s="39">
        <v>-99.976908769999994</v>
      </c>
      <c r="P64" s="3">
        <v>51</v>
      </c>
    </row>
    <row r="65" spans="1:16" s="12" customFormat="1" ht="13.7" customHeight="1" x14ac:dyDescent="0.2">
      <c r="A65" s="2">
        <v>52</v>
      </c>
      <c r="B65" s="25" t="s">
        <v>17</v>
      </c>
      <c r="C65" s="38">
        <f t="shared" ref="C65:C69" si="42">SUM(D65,E65,F65,G65)</f>
        <v>-53.879821939999999</v>
      </c>
      <c r="D65" s="38">
        <v>-11.12081223</v>
      </c>
      <c r="E65" s="38">
        <v>-11.86829221</v>
      </c>
      <c r="F65" s="38">
        <v>-13.26371149</v>
      </c>
      <c r="G65" s="38">
        <v>-17.627006009999999</v>
      </c>
      <c r="H65" s="38">
        <f t="shared" ref="H65:H69" si="43">SUM(I65,J65,K65,L65)</f>
        <v>-56.440098300000002</v>
      </c>
      <c r="I65" s="39">
        <v>-12.518073920000001</v>
      </c>
      <c r="J65" s="39">
        <v>-12.984489140000001</v>
      </c>
      <c r="K65" s="39">
        <v>-12.751453339999999</v>
      </c>
      <c r="L65" s="39">
        <v>-18.186081900000001</v>
      </c>
      <c r="M65" s="38">
        <f t="shared" si="41"/>
        <v>-29.230751250000001</v>
      </c>
      <c r="N65" s="39">
        <v>-14.50985002</v>
      </c>
      <c r="O65" s="39">
        <v>-14.720901230000001</v>
      </c>
      <c r="P65" s="3">
        <v>52</v>
      </c>
    </row>
    <row r="66" spans="1:16" s="12" customFormat="1" ht="13.7" customHeight="1" x14ac:dyDescent="0.2">
      <c r="A66" s="2">
        <v>53</v>
      </c>
      <c r="B66" s="25" t="s">
        <v>18</v>
      </c>
      <c r="C66" s="38">
        <f t="shared" si="42"/>
        <v>-25.739375949999999</v>
      </c>
      <c r="D66" s="38">
        <v>-6.4311158600000002</v>
      </c>
      <c r="E66" s="38">
        <v>-6.4790556199999996</v>
      </c>
      <c r="F66" s="38">
        <v>-6.5022791099999999</v>
      </c>
      <c r="G66" s="38">
        <v>-6.3269253599999997</v>
      </c>
      <c r="H66" s="38">
        <f t="shared" si="43"/>
        <v>-26.970892860000003</v>
      </c>
      <c r="I66" s="39">
        <v>-6.3078991100000001</v>
      </c>
      <c r="J66" s="39">
        <v>-7.5262920800000002</v>
      </c>
      <c r="K66" s="39">
        <v>-6.5298768799999998</v>
      </c>
      <c r="L66" s="39">
        <v>-6.6068247900000001</v>
      </c>
      <c r="M66" s="38">
        <f t="shared" si="41"/>
        <v>-14.39128292</v>
      </c>
      <c r="N66" s="39">
        <v>-7.0816431499999997</v>
      </c>
      <c r="O66" s="39">
        <v>-7.3096397700000004</v>
      </c>
      <c r="P66" s="3">
        <v>53</v>
      </c>
    </row>
    <row r="67" spans="1:16" s="12" customFormat="1" ht="13.7" customHeight="1" x14ac:dyDescent="0.2">
      <c r="A67" s="2">
        <v>54</v>
      </c>
      <c r="B67" s="25" t="s">
        <v>19</v>
      </c>
      <c r="C67" s="38">
        <f t="shared" si="42"/>
        <v>0</v>
      </c>
      <c r="D67" s="38">
        <v>0</v>
      </c>
      <c r="E67" s="38">
        <v>0</v>
      </c>
      <c r="F67" s="38">
        <v>0</v>
      </c>
      <c r="G67" s="38">
        <v>0</v>
      </c>
      <c r="H67" s="38">
        <f t="shared" si="43"/>
        <v>0</v>
      </c>
      <c r="I67" s="39">
        <v>0</v>
      </c>
      <c r="J67" s="39">
        <v>0</v>
      </c>
      <c r="K67" s="39">
        <v>0</v>
      </c>
      <c r="L67" s="39">
        <v>0</v>
      </c>
      <c r="M67" s="38">
        <f t="shared" si="41"/>
        <v>0</v>
      </c>
      <c r="N67" s="39">
        <v>0</v>
      </c>
      <c r="O67" s="39">
        <v>0</v>
      </c>
      <c r="P67" s="3">
        <v>54</v>
      </c>
    </row>
    <row r="68" spans="1:16" s="12" customFormat="1" ht="13.7" customHeight="1" x14ac:dyDescent="0.2">
      <c r="A68" s="2">
        <v>55</v>
      </c>
      <c r="B68" s="25" t="s">
        <v>20</v>
      </c>
      <c r="C68" s="38">
        <f t="shared" si="42"/>
        <v>-28.273051970000001</v>
      </c>
      <c r="D68" s="38">
        <v>-3.9234519699999999</v>
      </c>
      <c r="E68" s="38">
        <v>-4.9001000000000001</v>
      </c>
      <c r="F68" s="38">
        <v>-1.8704000000000001</v>
      </c>
      <c r="G68" s="38">
        <v>-17.5791</v>
      </c>
      <c r="H68" s="38">
        <f t="shared" si="43"/>
        <v>-95.072668230000005</v>
      </c>
      <c r="I68" s="39">
        <v>-21.171299999999999</v>
      </c>
      <c r="J68" s="39">
        <v>-14.822100000000001</v>
      </c>
      <c r="K68" s="39">
        <v>-56.2742</v>
      </c>
      <c r="L68" s="39">
        <v>-2.8050682299999998</v>
      </c>
      <c r="M68" s="38">
        <f t="shared" si="41"/>
        <v>-82.5371478</v>
      </c>
      <c r="N68" s="39">
        <v>-46.090929369999998</v>
      </c>
      <c r="O68" s="39">
        <v>-36.446218430000002</v>
      </c>
      <c r="P68" s="3">
        <v>55</v>
      </c>
    </row>
    <row r="69" spans="1:16" s="12" customFormat="1" ht="13.7" customHeight="1" x14ac:dyDescent="0.2">
      <c r="A69" s="2">
        <v>56</v>
      </c>
      <c r="B69" s="25" t="s">
        <v>21</v>
      </c>
      <c r="C69" s="38">
        <f t="shared" si="42"/>
        <v>-4995.0231595200003</v>
      </c>
      <c r="D69" s="38">
        <v>-1207.1138293599997</v>
      </c>
      <c r="E69" s="38">
        <v>-1126.0987390500002</v>
      </c>
      <c r="F69" s="38">
        <v>-1322.9001091499999</v>
      </c>
      <c r="G69" s="38">
        <v>-1338.9104819600002</v>
      </c>
      <c r="H69" s="38">
        <f t="shared" si="43"/>
        <v>-5076.6415456699997</v>
      </c>
      <c r="I69" s="39">
        <v>-1261.69695329</v>
      </c>
      <c r="J69" s="39">
        <v>-1103.61409136</v>
      </c>
      <c r="K69" s="39">
        <v>-1296.45630267</v>
      </c>
      <c r="L69" s="39">
        <v>-1414.8741983499997</v>
      </c>
      <c r="M69" s="38">
        <f t="shared" si="41"/>
        <v>-2499.4773528000001</v>
      </c>
      <c r="N69" s="39">
        <v>-1185.9223395700003</v>
      </c>
      <c r="O69" s="39">
        <v>-1313.5550132299998</v>
      </c>
      <c r="P69" s="3">
        <v>56</v>
      </c>
    </row>
    <row r="70" spans="1:16" s="12" customFormat="1" ht="14.45" customHeight="1" x14ac:dyDescent="0.2">
      <c r="A70" s="2">
        <v>57</v>
      </c>
      <c r="B70" s="24" t="s">
        <v>25</v>
      </c>
      <c r="C70" s="72">
        <f>SUM(C71,C72,C73,C74,C75,C76)</f>
        <v>-8200.7424143699991</v>
      </c>
      <c r="D70" s="72">
        <f t="shared" ref="D70:G70" si="44">SUM(D71,D72,D73,D74,D75,D76)</f>
        <v>-2463.0386065299999</v>
      </c>
      <c r="E70" s="72">
        <f t="shared" si="44"/>
        <v>-1679.6117816299998</v>
      </c>
      <c r="F70" s="72">
        <f t="shared" si="44"/>
        <v>-2499.5865875999998</v>
      </c>
      <c r="G70" s="72">
        <f t="shared" si="44"/>
        <v>-1558.5054386100001</v>
      </c>
      <c r="H70" s="72">
        <f>SUM(H71,H72,H73,H74,H75,H76)</f>
        <v>-8964.849544839999</v>
      </c>
      <c r="I70" s="72">
        <f t="shared" ref="I70:L70" si="45">SUM(I71,I72,I73,I74,I75,I76)</f>
        <v>-2435.2086839899998</v>
      </c>
      <c r="J70" s="72">
        <f t="shared" si="45"/>
        <v>-1986.3886061300002</v>
      </c>
      <c r="K70" s="72">
        <f t="shared" si="45"/>
        <v>-2412.17189598</v>
      </c>
      <c r="L70" s="72">
        <f t="shared" si="45"/>
        <v>-2131.0803587400001</v>
      </c>
      <c r="M70" s="72">
        <f>SUM(M71,M72,M73,M74,M75,M76)</f>
        <v>-3857.6106006000005</v>
      </c>
      <c r="N70" s="72">
        <f t="shared" ref="N70:O70" si="46">SUM(N71,N72,N73,N74,N75,N76)</f>
        <v>-2078.6475623800002</v>
      </c>
      <c r="O70" s="72">
        <f t="shared" si="46"/>
        <v>-1778.9630382200003</v>
      </c>
      <c r="P70" s="3">
        <v>57</v>
      </c>
    </row>
    <row r="71" spans="1:16" s="12" customFormat="1" ht="13.7" customHeight="1" x14ac:dyDescent="0.2">
      <c r="A71" s="2">
        <v>58</v>
      </c>
      <c r="B71" s="25" t="s">
        <v>16</v>
      </c>
      <c r="C71" s="38">
        <f>SUM(D71,E71,F71,G71)</f>
        <v>-176.39199320000003</v>
      </c>
      <c r="D71" s="38">
        <v>-62.800690840000001</v>
      </c>
      <c r="E71" s="38">
        <v>-61.226525509999995</v>
      </c>
      <c r="F71" s="38">
        <v>-86.468374910000009</v>
      </c>
      <c r="G71" s="38">
        <v>34.103598059999996</v>
      </c>
      <c r="H71" s="38">
        <f>SUM(I71,J71,K71,L71)</f>
        <v>-467.56240467999999</v>
      </c>
      <c r="I71" s="39">
        <v>-89.959990669999996</v>
      </c>
      <c r="J71" s="39">
        <v>-138.42988070999999</v>
      </c>
      <c r="K71" s="39">
        <v>-154.72143792</v>
      </c>
      <c r="L71" s="39">
        <v>-84.451095379999998</v>
      </c>
      <c r="M71" s="38">
        <f t="shared" ref="M71:M76" si="47">SUM(N71,O71)</f>
        <v>-146.96855327</v>
      </c>
      <c r="N71" s="39">
        <v>-47.925160869999999</v>
      </c>
      <c r="O71" s="39">
        <v>-99.043392400000002</v>
      </c>
      <c r="P71" s="3">
        <v>58</v>
      </c>
    </row>
    <row r="72" spans="1:16" s="12" customFormat="1" ht="13.7" customHeight="1" x14ac:dyDescent="0.2">
      <c r="A72" s="2">
        <v>59</v>
      </c>
      <c r="B72" s="25" t="s">
        <v>17</v>
      </c>
      <c r="C72" s="38">
        <f t="shared" ref="C72:C76" si="48">SUM(D72,E72,F72,G72)</f>
        <v>-3327.0656849500001</v>
      </c>
      <c r="D72" s="38">
        <v>-802.64010837000001</v>
      </c>
      <c r="E72" s="38">
        <v>-903.20895580000001</v>
      </c>
      <c r="F72" s="38">
        <v>-808.57572505999997</v>
      </c>
      <c r="G72" s="38">
        <v>-812.64089572</v>
      </c>
      <c r="H72" s="38">
        <f t="shared" ref="H72:H76" si="49">SUM(I72,J72,K72,L72)</f>
        <v>-3488.6412322099995</v>
      </c>
      <c r="I72" s="39">
        <v>-821.47581852000008</v>
      </c>
      <c r="J72" s="39">
        <v>-887.94362902</v>
      </c>
      <c r="K72" s="39">
        <v>-902.82785354999999</v>
      </c>
      <c r="L72" s="39">
        <v>-876.39393111999993</v>
      </c>
      <c r="M72" s="38">
        <f t="shared" si="47"/>
        <v>-1625.4818154600002</v>
      </c>
      <c r="N72" s="39">
        <v>-767.90012388000002</v>
      </c>
      <c r="O72" s="39">
        <v>-857.5816915800001</v>
      </c>
      <c r="P72" s="3">
        <v>59</v>
      </c>
    </row>
    <row r="73" spans="1:16" s="12" customFormat="1" ht="13.7" customHeight="1" x14ac:dyDescent="0.2">
      <c r="A73" s="2">
        <v>60</v>
      </c>
      <c r="B73" s="25" t="s">
        <v>18</v>
      </c>
      <c r="C73" s="38">
        <f t="shared" si="48"/>
        <v>-926.34503287000007</v>
      </c>
      <c r="D73" s="38">
        <v>-344.48440290000002</v>
      </c>
      <c r="E73" s="38">
        <v>-208.08901076000001</v>
      </c>
      <c r="F73" s="38">
        <v>-190.56940552</v>
      </c>
      <c r="G73" s="38">
        <v>-183.20221369000001</v>
      </c>
      <c r="H73" s="38">
        <f t="shared" si="49"/>
        <v>-856.49781934999999</v>
      </c>
      <c r="I73" s="39">
        <v>-182.88710447</v>
      </c>
      <c r="J73" s="39">
        <v>-219.58129232000005</v>
      </c>
      <c r="K73" s="39">
        <v>-237.77929277999999</v>
      </c>
      <c r="L73" s="39">
        <v>-216.25012977999998</v>
      </c>
      <c r="M73" s="38">
        <f t="shared" si="47"/>
        <v>-464.93746268999996</v>
      </c>
      <c r="N73" s="39">
        <v>-223.36732534999999</v>
      </c>
      <c r="O73" s="39">
        <v>-241.57013734</v>
      </c>
      <c r="P73" s="3">
        <v>60</v>
      </c>
    </row>
    <row r="74" spans="1:16" s="12" customFormat="1" ht="13.7" customHeight="1" x14ac:dyDescent="0.2">
      <c r="A74" s="2">
        <v>61</v>
      </c>
      <c r="B74" s="25" t="s">
        <v>19</v>
      </c>
      <c r="C74" s="38">
        <f t="shared" si="48"/>
        <v>-39.68228577</v>
      </c>
      <c r="D74" s="38">
        <v>-11.19281462</v>
      </c>
      <c r="E74" s="38">
        <v>-8.9054981400000006</v>
      </c>
      <c r="F74" s="38">
        <v>-10.60048166</v>
      </c>
      <c r="G74" s="38">
        <v>-8.9834913499999995</v>
      </c>
      <c r="H74" s="38">
        <f t="shared" si="49"/>
        <v>-32.903644119999996</v>
      </c>
      <c r="I74" s="39">
        <v>-8.5957869999999996</v>
      </c>
      <c r="J74" s="39">
        <v>-8.3366478300000004</v>
      </c>
      <c r="K74" s="39">
        <v>-8.2060738299999993</v>
      </c>
      <c r="L74" s="39">
        <v>-7.7651354599999998</v>
      </c>
      <c r="M74" s="38">
        <f t="shared" si="47"/>
        <v>-14.67697205</v>
      </c>
      <c r="N74" s="39">
        <v>-7.6360200899999997</v>
      </c>
      <c r="O74" s="39">
        <v>-7.0409519600000001</v>
      </c>
      <c r="P74" s="3">
        <v>61</v>
      </c>
    </row>
    <row r="75" spans="1:16" s="12" customFormat="1" ht="13.7" customHeight="1" x14ac:dyDescent="0.2">
      <c r="A75" s="2">
        <v>62</v>
      </c>
      <c r="B75" s="25" t="s">
        <v>20</v>
      </c>
      <c r="C75" s="38">
        <f t="shared" si="48"/>
        <v>-2231.3003749300001</v>
      </c>
      <c r="D75" s="38">
        <v>-751.03127493</v>
      </c>
      <c r="E75" s="38">
        <v>-295.5684</v>
      </c>
      <c r="F75" s="38">
        <v>-886.4932</v>
      </c>
      <c r="G75" s="38">
        <v>-298.20750000000004</v>
      </c>
      <c r="H75" s="38">
        <f t="shared" si="49"/>
        <v>-2336.2647921400003</v>
      </c>
      <c r="I75" s="39">
        <v>-877.94719999999995</v>
      </c>
      <c r="J75" s="39">
        <v>-286.69709603000001</v>
      </c>
      <c r="K75" s="39">
        <v>-897.06</v>
      </c>
      <c r="L75" s="39">
        <v>-274.56049611000003</v>
      </c>
      <c r="M75" s="38">
        <f t="shared" si="47"/>
        <v>-1193.25748204</v>
      </c>
      <c r="N75" s="39">
        <v>-902.24274400000002</v>
      </c>
      <c r="O75" s="39">
        <v>-291.01473804</v>
      </c>
      <c r="P75" s="3">
        <v>62</v>
      </c>
    </row>
    <row r="76" spans="1:16" s="12" customFormat="1" ht="13.7" customHeight="1" x14ac:dyDescent="0.2">
      <c r="A76" s="2">
        <v>63</v>
      </c>
      <c r="B76" s="25" t="s">
        <v>21</v>
      </c>
      <c r="C76" s="38">
        <f t="shared" si="48"/>
        <v>-1499.9570426499999</v>
      </c>
      <c r="D76" s="38">
        <v>-490.88931487000002</v>
      </c>
      <c r="E76" s="38">
        <v>-202.61339142000008</v>
      </c>
      <c r="F76" s="38">
        <v>-516.87940044999993</v>
      </c>
      <c r="G76" s="38">
        <v>-289.57493590999997</v>
      </c>
      <c r="H76" s="38">
        <f t="shared" si="49"/>
        <v>-1782.9796523400003</v>
      </c>
      <c r="I76" s="39">
        <v>-454.34278332999986</v>
      </c>
      <c r="J76" s="39">
        <v>-445.40006022000011</v>
      </c>
      <c r="K76" s="39">
        <v>-211.57723790000023</v>
      </c>
      <c r="L76" s="39">
        <v>-671.65957089000017</v>
      </c>
      <c r="M76" s="38">
        <f t="shared" si="47"/>
        <v>-412.2883150900002</v>
      </c>
      <c r="N76" s="39">
        <v>-129.57618819000015</v>
      </c>
      <c r="O76" s="39">
        <v>-282.71212690000004</v>
      </c>
      <c r="P76" s="3">
        <v>63</v>
      </c>
    </row>
    <row r="77" spans="1:16" s="12" customFormat="1" ht="14.45" customHeight="1" x14ac:dyDescent="0.2">
      <c r="A77" s="2">
        <v>64</v>
      </c>
      <c r="B77" s="25" t="s">
        <v>27</v>
      </c>
      <c r="C77" s="72">
        <f>SUM(C78,C79,C80,C81,C82,C83)</f>
        <v>-10362.090321290001</v>
      </c>
      <c r="D77" s="72">
        <f t="shared" ref="D77:O77" si="50">SUM(D78,D79,D80,D81,D82,D83)</f>
        <v>-2523.3338042100008</v>
      </c>
      <c r="E77" s="72">
        <f t="shared" si="50"/>
        <v>-2547.4151330600002</v>
      </c>
      <c r="F77" s="72">
        <f t="shared" si="50"/>
        <v>-2728.5125397699999</v>
      </c>
      <c r="G77" s="72">
        <f t="shared" si="50"/>
        <v>-2562.8288442499997</v>
      </c>
      <c r="H77" s="72">
        <f t="shared" si="50"/>
        <v>-12493.29763454</v>
      </c>
      <c r="I77" s="72">
        <f t="shared" si="50"/>
        <v>-2897.2730945699996</v>
      </c>
      <c r="J77" s="72">
        <f t="shared" si="50"/>
        <v>-3165.5902941799995</v>
      </c>
      <c r="K77" s="72">
        <f t="shared" si="50"/>
        <v>-3116.4962988799994</v>
      </c>
      <c r="L77" s="72">
        <f t="shared" si="50"/>
        <v>-3313.9379469099986</v>
      </c>
      <c r="M77" s="72">
        <f t="shared" si="50"/>
        <v>-5469.4322184500006</v>
      </c>
      <c r="N77" s="72">
        <f t="shared" si="50"/>
        <v>-2346.8093457300006</v>
      </c>
      <c r="O77" s="72">
        <f t="shared" si="50"/>
        <v>-3122.62287272</v>
      </c>
      <c r="P77" s="3">
        <v>64</v>
      </c>
    </row>
    <row r="78" spans="1:16" s="12" customFormat="1" ht="13.7" customHeight="1" x14ac:dyDescent="0.2">
      <c r="A78" s="2">
        <v>65</v>
      </c>
      <c r="B78" s="25" t="s">
        <v>16</v>
      </c>
      <c r="C78" s="38">
        <f>SUM(C29,C57)</f>
        <v>589.78099399999883</v>
      </c>
      <c r="D78" s="38">
        <f t="shared" ref="D78:O83" si="51">SUM(D29,D57)</f>
        <v>141.20050300000003</v>
      </c>
      <c r="E78" s="38">
        <f t="shared" si="51"/>
        <v>314.75724799999989</v>
      </c>
      <c r="F78" s="38">
        <f t="shared" si="51"/>
        <v>38.555589999999484</v>
      </c>
      <c r="G78" s="38">
        <f t="shared" si="51"/>
        <v>95.267652999999882</v>
      </c>
      <c r="H78" s="38">
        <f t="shared" si="51"/>
        <v>-1426.5753550000009</v>
      </c>
      <c r="I78" s="38">
        <f t="shared" si="51"/>
        <v>-345.97497399999975</v>
      </c>
      <c r="J78" s="38">
        <f t="shared" si="51"/>
        <v>-188.26237899999978</v>
      </c>
      <c r="K78" s="38">
        <f t="shared" si="51"/>
        <v>-507.67892999999958</v>
      </c>
      <c r="L78" s="38">
        <f t="shared" si="51"/>
        <v>-384.65907199999947</v>
      </c>
      <c r="M78" s="38">
        <f t="shared" si="51"/>
        <v>536.09566900000027</v>
      </c>
      <c r="N78" s="38">
        <f t="shared" si="51"/>
        <v>199.81918500000029</v>
      </c>
      <c r="O78" s="38">
        <f t="shared" si="51"/>
        <v>336.27648399999998</v>
      </c>
      <c r="P78" s="3">
        <v>65</v>
      </c>
    </row>
    <row r="79" spans="1:16" s="12" customFormat="1" ht="13.7" customHeight="1" x14ac:dyDescent="0.2">
      <c r="A79" s="2">
        <v>66</v>
      </c>
      <c r="B79" s="25" t="s">
        <v>17</v>
      </c>
      <c r="C79" s="38">
        <f t="shared" ref="C79:H83" si="52">SUM(C30,C58)</f>
        <v>0</v>
      </c>
      <c r="D79" s="38">
        <f t="shared" si="52"/>
        <v>0</v>
      </c>
      <c r="E79" s="38">
        <f t="shared" si="52"/>
        <v>0</v>
      </c>
      <c r="F79" s="38">
        <f t="shared" si="52"/>
        <v>0</v>
      </c>
      <c r="G79" s="38">
        <f t="shared" si="52"/>
        <v>0</v>
      </c>
      <c r="H79" s="38">
        <f t="shared" si="52"/>
        <v>0</v>
      </c>
      <c r="I79" s="38">
        <f t="shared" si="51"/>
        <v>0</v>
      </c>
      <c r="J79" s="38">
        <f t="shared" si="51"/>
        <v>0</v>
      </c>
      <c r="K79" s="38">
        <f t="shared" si="51"/>
        <v>0</v>
      </c>
      <c r="L79" s="38">
        <f t="shared" si="51"/>
        <v>0</v>
      </c>
      <c r="M79" s="38">
        <f t="shared" si="51"/>
        <v>0</v>
      </c>
      <c r="N79" s="38">
        <f t="shared" si="51"/>
        <v>0</v>
      </c>
      <c r="O79" s="38">
        <f t="shared" si="51"/>
        <v>0</v>
      </c>
      <c r="P79" s="3">
        <v>66</v>
      </c>
    </row>
    <row r="80" spans="1:16" s="12" customFormat="1" ht="13.7" customHeight="1" x14ac:dyDescent="0.2">
      <c r="A80" s="2">
        <v>67</v>
      </c>
      <c r="B80" s="25" t="s">
        <v>18</v>
      </c>
      <c r="C80" s="38">
        <f t="shared" si="52"/>
        <v>0</v>
      </c>
      <c r="D80" s="38">
        <f t="shared" si="52"/>
        <v>0</v>
      </c>
      <c r="E80" s="38">
        <f t="shared" si="52"/>
        <v>0</v>
      </c>
      <c r="F80" s="38">
        <f t="shared" si="52"/>
        <v>0</v>
      </c>
      <c r="G80" s="38">
        <f t="shared" si="52"/>
        <v>0</v>
      </c>
      <c r="H80" s="38">
        <f t="shared" si="52"/>
        <v>0</v>
      </c>
      <c r="I80" s="38">
        <f t="shared" si="51"/>
        <v>0</v>
      </c>
      <c r="J80" s="38">
        <f t="shared" si="51"/>
        <v>0</v>
      </c>
      <c r="K80" s="38">
        <f t="shared" si="51"/>
        <v>0</v>
      </c>
      <c r="L80" s="38">
        <f t="shared" si="51"/>
        <v>0</v>
      </c>
      <c r="M80" s="38">
        <f t="shared" si="51"/>
        <v>0</v>
      </c>
      <c r="N80" s="38">
        <f t="shared" si="51"/>
        <v>0</v>
      </c>
      <c r="O80" s="38">
        <f t="shared" si="51"/>
        <v>0</v>
      </c>
      <c r="P80" s="3">
        <v>67</v>
      </c>
    </row>
    <row r="81" spans="1:16" s="12" customFormat="1" ht="13.7" customHeight="1" x14ac:dyDescent="0.2">
      <c r="A81" s="2">
        <v>68</v>
      </c>
      <c r="B81" s="25" t="s">
        <v>19</v>
      </c>
      <c r="C81" s="38">
        <f t="shared" si="52"/>
        <v>0</v>
      </c>
      <c r="D81" s="38">
        <f t="shared" si="52"/>
        <v>0</v>
      </c>
      <c r="E81" s="38">
        <f t="shared" si="52"/>
        <v>0</v>
      </c>
      <c r="F81" s="38">
        <f t="shared" si="52"/>
        <v>0</v>
      </c>
      <c r="G81" s="38">
        <f t="shared" si="52"/>
        <v>0</v>
      </c>
      <c r="H81" s="38">
        <f t="shared" si="52"/>
        <v>0</v>
      </c>
      <c r="I81" s="38">
        <f t="shared" si="51"/>
        <v>0</v>
      </c>
      <c r="J81" s="38">
        <f t="shared" si="51"/>
        <v>0</v>
      </c>
      <c r="K81" s="38">
        <f t="shared" si="51"/>
        <v>0</v>
      </c>
      <c r="L81" s="38">
        <f t="shared" si="51"/>
        <v>0</v>
      </c>
      <c r="M81" s="38">
        <f t="shared" si="51"/>
        <v>0</v>
      </c>
      <c r="N81" s="38">
        <f t="shared" si="51"/>
        <v>0</v>
      </c>
      <c r="O81" s="38">
        <f t="shared" si="51"/>
        <v>0</v>
      </c>
      <c r="P81" s="3">
        <v>68</v>
      </c>
    </row>
    <row r="82" spans="1:16" s="12" customFormat="1" ht="13.7" customHeight="1" x14ac:dyDescent="0.2">
      <c r="A82" s="2">
        <v>69</v>
      </c>
      <c r="B82" s="25" t="s">
        <v>20</v>
      </c>
      <c r="C82" s="38">
        <f t="shared" si="52"/>
        <v>0</v>
      </c>
      <c r="D82" s="38">
        <f t="shared" si="52"/>
        <v>0</v>
      </c>
      <c r="E82" s="38">
        <f t="shared" si="52"/>
        <v>0</v>
      </c>
      <c r="F82" s="38">
        <f t="shared" si="52"/>
        <v>0</v>
      </c>
      <c r="G82" s="38">
        <f t="shared" si="52"/>
        <v>0</v>
      </c>
      <c r="H82" s="38">
        <f t="shared" si="52"/>
        <v>0</v>
      </c>
      <c r="I82" s="38">
        <f t="shared" si="51"/>
        <v>0</v>
      </c>
      <c r="J82" s="38">
        <f t="shared" si="51"/>
        <v>0</v>
      </c>
      <c r="K82" s="38">
        <f t="shared" si="51"/>
        <v>0</v>
      </c>
      <c r="L82" s="38">
        <f t="shared" si="51"/>
        <v>0</v>
      </c>
      <c r="M82" s="38">
        <f t="shared" si="51"/>
        <v>0</v>
      </c>
      <c r="N82" s="38">
        <f t="shared" si="51"/>
        <v>0</v>
      </c>
      <c r="O82" s="38">
        <f t="shared" si="51"/>
        <v>0</v>
      </c>
      <c r="P82" s="3">
        <v>69</v>
      </c>
    </row>
    <row r="83" spans="1:16" s="12" customFormat="1" ht="13.7" customHeight="1" x14ac:dyDescent="0.2">
      <c r="A83" s="2">
        <v>70</v>
      </c>
      <c r="B83" s="25" t="s">
        <v>21</v>
      </c>
      <c r="C83" s="38">
        <f t="shared" si="52"/>
        <v>-10951.87131529</v>
      </c>
      <c r="D83" s="38">
        <f t="shared" si="52"/>
        <v>-2664.5343072100009</v>
      </c>
      <c r="E83" s="38">
        <f t="shared" si="52"/>
        <v>-2862.1723810600001</v>
      </c>
      <c r="F83" s="38">
        <f t="shared" si="52"/>
        <v>-2767.0681297699994</v>
      </c>
      <c r="G83" s="38">
        <f t="shared" si="52"/>
        <v>-2658.0964972499996</v>
      </c>
      <c r="H83" s="38">
        <f t="shared" si="52"/>
        <v>-11066.722279539999</v>
      </c>
      <c r="I83" s="38">
        <f t="shared" si="51"/>
        <v>-2551.2981205699998</v>
      </c>
      <c r="J83" s="38">
        <f t="shared" si="51"/>
        <v>-2977.3279151799998</v>
      </c>
      <c r="K83" s="38">
        <f t="shared" si="51"/>
        <v>-2608.8173688799998</v>
      </c>
      <c r="L83" s="38">
        <f t="shared" si="51"/>
        <v>-2929.2788749099991</v>
      </c>
      <c r="M83" s="38">
        <f t="shared" si="51"/>
        <v>-6005.5278874500009</v>
      </c>
      <c r="N83" s="38">
        <f t="shared" si="51"/>
        <v>-2546.6285307300009</v>
      </c>
      <c r="O83" s="38">
        <f t="shared" si="51"/>
        <v>-3458.89935672</v>
      </c>
      <c r="P83" s="3">
        <v>70</v>
      </c>
    </row>
    <row r="84" spans="1:16" s="12" customFormat="1" ht="14.45" customHeight="1" x14ac:dyDescent="0.2">
      <c r="A84" s="2">
        <v>71</v>
      </c>
      <c r="B84" s="25" t="s">
        <v>28</v>
      </c>
      <c r="C84" s="72">
        <f>SUM(C85,C86,C87,C88,C89,C90)</f>
        <v>14763.264567310001</v>
      </c>
      <c r="D84" s="72">
        <f t="shared" ref="D84:O84" si="53">SUM(D85,D86,D87,D88,D89,D90)</f>
        <v>3685.3411225700002</v>
      </c>
      <c r="E84" s="72">
        <f t="shared" si="53"/>
        <v>3845.95120804</v>
      </c>
      <c r="F84" s="72">
        <f t="shared" si="53"/>
        <v>3529.3014737000008</v>
      </c>
      <c r="G84" s="72">
        <f t="shared" si="53"/>
        <v>3702.670763000001</v>
      </c>
      <c r="H84" s="72">
        <f t="shared" si="53"/>
        <v>16231.62768682</v>
      </c>
      <c r="I84" s="72">
        <f t="shared" si="53"/>
        <v>4058.4850602399993</v>
      </c>
      <c r="J84" s="72">
        <f t="shared" si="53"/>
        <v>4086.2277174100004</v>
      </c>
      <c r="K84" s="72">
        <f t="shared" si="53"/>
        <v>3962.8845161600011</v>
      </c>
      <c r="L84" s="72">
        <f t="shared" si="53"/>
        <v>4124.0303930100008</v>
      </c>
      <c r="M84" s="72">
        <f t="shared" si="53"/>
        <v>9355.9041628400009</v>
      </c>
      <c r="N84" s="72">
        <f t="shared" si="53"/>
        <v>4646.7327162399997</v>
      </c>
      <c r="O84" s="72">
        <f t="shared" si="53"/>
        <v>4709.1714466000003</v>
      </c>
      <c r="P84" s="3">
        <v>71</v>
      </c>
    </row>
    <row r="85" spans="1:16" s="12" customFormat="1" ht="13.7" customHeight="1" x14ac:dyDescent="0.2">
      <c r="A85" s="2">
        <v>72</v>
      </c>
      <c r="B85" s="25" t="s">
        <v>16</v>
      </c>
      <c r="C85" s="38">
        <f>SUM(C36,C64)</f>
        <v>-538.35018063000007</v>
      </c>
      <c r="D85" s="38">
        <f t="shared" ref="D85:O90" si="54">SUM(D36,D64)</f>
        <v>-105.84694569000001</v>
      </c>
      <c r="E85" s="38">
        <f t="shared" si="54"/>
        <v>-89.86357430999999</v>
      </c>
      <c r="F85" s="38">
        <f t="shared" si="54"/>
        <v>-187.90855558000001</v>
      </c>
      <c r="G85" s="38">
        <f t="shared" si="54"/>
        <v>-154.73110505000002</v>
      </c>
      <c r="H85" s="38">
        <f t="shared" si="54"/>
        <v>-487.81894536999999</v>
      </c>
      <c r="I85" s="38">
        <f t="shared" si="54"/>
        <v>-127.61058965999999</v>
      </c>
      <c r="J85" s="38">
        <f t="shared" si="54"/>
        <v>-110.62089622999999</v>
      </c>
      <c r="K85" s="38">
        <f t="shared" si="54"/>
        <v>-150.82092198999999</v>
      </c>
      <c r="L85" s="38">
        <f t="shared" si="54"/>
        <v>-98.76653748999999</v>
      </c>
      <c r="M85" s="38">
        <f t="shared" si="54"/>
        <v>-194.16219903999999</v>
      </c>
      <c r="N85" s="38">
        <f t="shared" si="54"/>
        <v>-94.558707749999996</v>
      </c>
      <c r="O85" s="38">
        <f t="shared" si="54"/>
        <v>-99.603491289999994</v>
      </c>
      <c r="P85" s="3">
        <v>72</v>
      </c>
    </row>
    <row r="86" spans="1:16" s="12" customFormat="1" ht="13.7" customHeight="1" x14ac:dyDescent="0.2">
      <c r="A86" s="2">
        <v>73</v>
      </c>
      <c r="B86" s="25" t="s">
        <v>17</v>
      </c>
      <c r="C86" s="38">
        <f t="shared" ref="C86:H90" si="55">SUM(C37,C65)</f>
        <v>113.37561411999999</v>
      </c>
      <c r="D86" s="38">
        <f t="shared" si="55"/>
        <v>20.676409049999997</v>
      </c>
      <c r="E86" s="38">
        <f t="shared" si="55"/>
        <v>44.582188639999991</v>
      </c>
      <c r="F86" s="38">
        <f t="shared" si="55"/>
        <v>27.69950249</v>
      </c>
      <c r="G86" s="38">
        <f t="shared" si="55"/>
        <v>20.417513940000003</v>
      </c>
      <c r="H86" s="38">
        <f t="shared" si="55"/>
        <v>123.57250465999998</v>
      </c>
      <c r="I86" s="38">
        <f t="shared" si="54"/>
        <v>27.225973369999998</v>
      </c>
      <c r="J86" s="38">
        <f t="shared" si="54"/>
        <v>41.924596190000003</v>
      </c>
      <c r="K86" s="38">
        <f t="shared" si="54"/>
        <v>28.349395450000003</v>
      </c>
      <c r="L86" s="38">
        <f t="shared" si="54"/>
        <v>26.07253965</v>
      </c>
      <c r="M86" s="38">
        <f t="shared" si="54"/>
        <v>69.826407100000011</v>
      </c>
      <c r="N86" s="38">
        <f t="shared" si="54"/>
        <v>30.103541139999997</v>
      </c>
      <c r="O86" s="38">
        <f t="shared" si="54"/>
        <v>39.72286596</v>
      </c>
      <c r="P86" s="3">
        <v>73</v>
      </c>
    </row>
    <row r="87" spans="1:16" s="12" customFormat="1" ht="13.7" customHeight="1" x14ac:dyDescent="0.2">
      <c r="A87" s="2">
        <v>74</v>
      </c>
      <c r="B87" s="25" t="s">
        <v>18</v>
      </c>
      <c r="C87" s="38">
        <f t="shared" si="55"/>
        <v>66.522701369999993</v>
      </c>
      <c r="D87" s="38">
        <f t="shared" si="55"/>
        <v>13.804067909999999</v>
      </c>
      <c r="E87" s="38">
        <f t="shared" si="55"/>
        <v>16.731487210000001</v>
      </c>
      <c r="F87" s="38">
        <f t="shared" si="55"/>
        <v>14.766087150000001</v>
      </c>
      <c r="G87" s="38">
        <f t="shared" si="55"/>
        <v>21.221059099999998</v>
      </c>
      <c r="H87" s="38">
        <f t="shared" si="55"/>
        <v>61.895957550000006</v>
      </c>
      <c r="I87" s="38">
        <f t="shared" si="54"/>
        <v>14.130577410000001</v>
      </c>
      <c r="J87" s="38">
        <f t="shared" si="54"/>
        <v>15.307603789999998</v>
      </c>
      <c r="K87" s="38">
        <f t="shared" si="54"/>
        <v>13.85225346</v>
      </c>
      <c r="L87" s="38">
        <f t="shared" si="54"/>
        <v>18.60552289</v>
      </c>
      <c r="M87" s="38">
        <f t="shared" si="54"/>
        <v>27.81055954</v>
      </c>
      <c r="N87" s="38">
        <f t="shared" si="54"/>
        <v>13.934311620000001</v>
      </c>
      <c r="O87" s="38">
        <f t="shared" si="54"/>
        <v>13.876247920000001</v>
      </c>
      <c r="P87" s="3">
        <v>74</v>
      </c>
    </row>
    <row r="88" spans="1:16" s="12" customFormat="1" ht="13.7" customHeight="1" x14ac:dyDescent="0.2">
      <c r="A88" s="2">
        <v>75</v>
      </c>
      <c r="B88" s="25" t="s">
        <v>19</v>
      </c>
      <c r="C88" s="38">
        <f t="shared" si="55"/>
        <v>4788.8339999999998</v>
      </c>
      <c r="D88" s="38">
        <f t="shared" si="55"/>
        <v>1092.893</v>
      </c>
      <c r="E88" s="38">
        <f t="shared" si="55"/>
        <v>1187.7559999999999</v>
      </c>
      <c r="F88" s="38">
        <f t="shared" si="55"/>
        <v>1237.8879999999999</v>
      </c>
      <c r="G88" s="38">
        <f t="shared" si="55"/>
        <v>1270.297</v>
      </c>
      <c r="H88" s="38">
        <f t="shared" si="55"/>
        <v>5803.0239999999994</v>
      </c>
      <c r="I88" s="38">
        <f t="shared" si="54"/>
        <v>1432.08</v>
      </c>
      <c r="J88" s="38">
        <f t="shared" si="54"/>
        <v>1409.713</v>
      </c>
      <c r="K88" s="38">
        <f t="shared" si="54"/>
        <v>1476.441</v>
      </c>
      <c r="L88" s="38">
        <f t="shared" si="54"/>
        <v>1484.79</v>
      </c>
      <c r="M88" s="38">
        <f t="shared" si="54"/>
        <v>3316.9180000000001</v>
      </c>
      <c r="N88" s="38">
        <f t="shared" si="54"/>
        <v>1496.9560000000001</v>
      </c>
      <c r="O88" s="38">
        <f t="shared" si="54"/>
        <v>1819.962</v>
      </c>
      <c r="P88" s="3">
        <v>75</v>
      </c>
    </row>
    <row r="89" spans="1:16" s="12" customFormat="1" ht="13.7" customHeight="1" x14ac:dyDescent="0.2">
      <c r="A89" s="2">
        <v>76</v>
      </c>
      <c r="B89" s="25" t="s">
        <v>20</v>
      </c>
      <c r="C89" s="38">
        <f t="shared" si="55"/>
        <v>-28.273051970000001</v>
      </c>
      <c r="D89" s="38">
        <f t="shared" si="55"/>
        <v>-3.9234519699999999</v>
      </c>
      <c r="E89" s="38">
        <f t="shared" si="55"/>
        <v>-4.9001000000000001</v>
      </c>
      <c r="F89" s="38">
        <f t="shared" si="55"/>
        <v>-1.8704000000000001</v>
      </c>
      <c r="G89" s="38">
        <f t="shared" si="55"/>
        <v>-17.5791</v>
      </c>
      <c r="H89" s="38">
        <f t="shared" si="55"/>
        <v>-95.072668230000005</v>
      </c>
      <c r="I89" s="38">
        <f t="shared" si="54"/>
        <v>-21.171299999999999</v>
      </c>
      <c r="J89" s="38">
        <f t="shared" si="54"/>
        <v>-14.822100000000001</v>
      </c>
      <c r="K89" s="38">
        <f t="shared" si="54"/>
        <v>-56.2742</v>
      </c>
      <c r="L89" s="38">
        <f t="shared" si="54"/>
        <v>-2.8050682299999998</v>
      </c>
      <c r="M89" s="38">
        <f t="shared" si="54"/>
        <v>-82.5371478</v>
      </c>
      <c r="N89" s="38">
        <f t="shared" si="54"/>
        <v>-46.090929369999998</v>
      </c>
      <c r="O89" s="38">
        <f t="shared" si="54"/>
        <v>-36.446218430000002</v>
      </c>
      <c r="P89" s="3">
        <v>76</v>
      </c>
    </row>
    <row r="90" spans="1:16" s="12" customFormat="1" ht="13.7" customHeight="1" x14ac:dyDescent="0.2">
      <c r="A90" s="2">
        <v>77</v>
      </c>
      <c r="B90" s="25" t="s">
        <v>21</v>
      </c>
      <c r="C90" s="38">
        <f t="shared" si="55"/>
        <v>10361.155484420002</v>
      </c>
      <c r="D90" s="38">
        <f t="shared" si="55"/>
        <v>2667.7380432700002</v>
      </c>
      <c r="E90" s="38">
        <f t="shared" si="55"/>
        <v>2691.6452065000003</v>
      </c>
      <c r="F90" s="38">
        <f t="shared" si="55"/>
        <v>2438.7268396400009</v>
      </c>
      <c r="G90" s="38">
        <f t="shared" si="55"/>
        <v>2563.0453950100009</v>
      </c>
      <c r="H90" s="38">
        <f t="shared" si="55"/>
        <v>10826.026838210002</v>
      </c>
      <c r="I90" s="38">
        <f t="shared" si="54"/>
        <v>2733.8303991199991</v>
      </c>
      <c r="J90" s="38">
        <f t="shared" si="54"/>
        <v>2744.7255136600006</v>
      </c>
      <c r="K90" s="38">
        <f t="shared" si="54"/>
        <v>2651.3369892400015</v>
      </c>
      <c r="L90" s="38">
        <f t="shared" si="54"/>
        <v>2696.1339361900009</v>
      </c>
      <c r="M90" s="38">
        <f t="shared" si="54"/>
        <v>6218.0485430400004</v>
      </c>
      <c r="N90" s="38">
        <f t="shared" si="54"/>
        <v>3246.3885006</v>
      </c>
      <c r="O90" s="38">
        <f t="shared" si="54"/>
        <v>2971.6600424400003</v>
      </c>
      <c r="P90" s="3">
        <v>77</v>
      </c>
    </row>
    <row r="91" spans="1:16" s="12" customFormat="1" ht="14.45" customHeight="1" x14ac:dyDescent="0.2">
      <c r="A91" s="2">
        <v>78</v>
      </c>
      <c r="B91" s="25" t="s">
        <v>29</v>
      </c>
      <c r="C91" s="72">
        <f>SUM(C92,C93,C94,C95,C96,C97)</f>
        <v>-3848.9225865600006</v>
      </c>
      <c r="D91" s="72">
        <f t="shared" ref="D91:O91" si="56">SUM(D92,D93,D94,D95,D96,D97)</f>
        <v>-1307.8790047600003</v>
      </c>
      <c r="E91" s="72">
        <f t="shared" si="56"/>
        <v>-614.79329486000006</v>
      </c>
      <c r="F91" s="72">
        <f t="shared" si="56"/>
        <v>-1432.1410545399999</v>
      </c>
      <c r="G91" s="72">
        <f t="shared" si="56"/>
        <v>-494.10923239999988</v>
      </c>
      <c r="H91" s="72">
        <f t="shared" si="56"/>
        <v>-4590.2213929099998</v>
      </c>
      <c r="I91" s="72">
        <f t="shared" si="56"/>
        <v>-1397.99101703</v>
      </c>
      <c r="J91" s="72">
        <f t="shared" si="56"/>
        <v>-887.56778018000023</v>
      </c>
      <c r="K91" s="72">
        <f t="shared" si="56"/>
        <v>-1293.0722075600002</v>
      </c>
      <c r="L91" s="72">
        <f t="shared" si="56"/>
        <v>-1011.5903881400002</v>
      </c>
      <c r="M91" s="72">
        <f t="shared" si="56"/>
        <v>-1648.1611390000007</v>
      </c>
      <c r="N91" s="72">
        <f t="shared" si="56"/>
        <v>-1006.4638631500002</v>
      </c>
      <c r="O91" s="72">
        <f t="shared" si="56"/>
        <v>-641.69727585000032</v>
      </c>
      <c r="P91" s="3">
        <v>78</v>
      </c>
    </row>
    <row r="92" spans="1:16" s="12" customFormat="1" ht="13.7" customHeight="1" x14ac:dyDescent="0.2">
      <c r="A92" s="2">
        <v>79</v>
      </c>
      <c r="B92" s="25" t="s">
        <v>16</v>
      </c>
      <c r="C92" s="38">
        <f>SUM(C43,C71)</f>
        <v>-175.33727936000003</v>
      </c>
      <c r="D92" s="38">
        <f t="shared" ref="D92:O97" si="57">SUM(D43,D71)</f>
        <v>-61.926794630000003</v>
      </c>
      <c r="E92" s="38">
        <f t="shared" si="57"/>
        <v>-61.059805549999993</v>
      </c>
      <c r="F92" s="38">
        <f t="shared" si="57"/>
        <v>-86.443623560000006</v>
      </c>
      <c r="G92" s="38">
        <f t="shared" si="57"/>
        <v>34.092944379999999</v>
      </c>
      <c r="H92" s="38">
        <f t="shared" si="57"/>
        <v>-466.97417740999998</v>
      </c>
      <c r="I92" s="38">
        <f t="shared" si="57"/>
        <v>-89.516791389999995</v>
      </c>
      <c r="J92" s="38">
        <f t="shared" si="57"/>
        <v>-138.42794143</v>
      </c>
      <c r="K92" s="38">
        <f t="shared" si="57"/>
        <v>-154.58417324000001</v>
      </c>
      <c r="L92" s="38">
        <f t="shared" si="57"/>
        <v>-84.445271349999999</v>
      </c>
      <c r="M92" s="38">
        <f t="shared" si="57"/>
        <v>-146.36804569</v>
      </c>
      <c r="N92" s="38">
        <f t="shared" si="57"/>
        <v>-47.331051330000001</v>
      </c>
      <c r="O92" s="38">
        <f t="shared" si="57"/>
        <v>-99.036994360000008</v>
      </c>
      <c r="P92" s="3">
        <v>79</v>
      </c>
    </row>
    <row r="93" spans="1:16" s="12" customFormat="1" ht="13.7" customHeight="1" x14ac:dyDescent="0.2">
      <c r="A93" s="2">
        <v>80</v>
      </c>
      <c r="B93" s="25" t="s">
        <v>17</v>
      </c>
      <c r="C93" s="38">
        <f t="shared" ref="C93:H97" si="58">SUM(C44,C72)</f>
        <v>-851.49102258000039</v>
      </c>
      <c r="D93" s="38">
        <f t="shared" si="58"/>
        <v>-207.67768768000008</v>
      </c>
      <c r="E93" s="38">
        <f t="shared" si="58"/>
        <v>-286.16751819000001</v>
      </c>
      <c r="F93" s="38">
        <f t="shared" si="58"/>
        <v>-181.00935091999997</v>
      </c>
      <c r="G93" s="38">
        <f t="shared" si="58"/>
        <v>-176.63646578999999</v>
      </c>
      <c r="H93" s="38">
        <f t="shared" si="58"/>
        <v>-988.33386209999935</v>
      </c>
      <c r="I93" s="38">
        <f t="shared" si="57"/>
        <v>-212.03608503000009</v>
      </c>
      <c r="J93" s="38">
        <f t="shared" si="57"/>
        <v>-269.01556749999997</v>
      </c>
      <c r="K93" s="38">
        <f t="shared" si="57"/>
        <v>-264.95777102</v>
      </c>
      <c r="L93" s="38">
        <f t="shared" si="57"/>
        <v>-242.32443854999997</v>
      </c>
      <c r="M93" s="38">
        <f t="shared" si="57"/>
        <v>-401.94863415000032</v>
      </c>
      <c r="N93" s="38">
        <f t="shared" si="57"/>
        <v>-167.99592562000009</v>
      </c>
      <c r="O93" s="38">
        <f t="shared" si="57"/>
        <v>-233.95270853000011</v>
      </c>
      <c r="P93" s="3">
        <v>80</v>
      </c>
    </row>
    <row r="94" spans="1:16" s="12" customFormat="1" ht="13.7" customHeight="1" x14ac:dyDescent="0.2">
      <c r="A94" s="2">
        <v>81</v>
      </c>
      <c r="B94" s="25" t="s">
        <v>18</v>
      </c>
      <c r="C94" s="38">
        <f t="shared" si="58"/>
        <v>4.8725715099999434</v>
      </c>
      <c r="D94" s="38">
        <f t="shared" si="58"/>
        <v>-3.1305523700000322</v>
      </c>
      <c r="E94" s="38">
        <f t="shared" si="58"/>
        <v>-10.423072469999994</v>
      </c>
      <c r="F94" s="38">
        <f t="shared" si="58"/>
        <v>9.2831504299999779</v>
      </c>
      <c r="G94" s="38">
        <f t="shared" si="58"/>
        <v>9.1430459199999916</v>
      </c>
      <c r="H94" s="38">
        <f t="shared" si="58"/>
        <v>-8.7626448999999411</v>
      </c>
      <c r="I94" s="38">
        <f t="shared" si="57"/>
        <v>1.2064829599999882</v>
      </c>
      <c r="J94" s="38">
        <f t="shared" si="57"/>
        <v>-3.8711048300000357</v>
      </c>
      <c r="K94" s="38">
        <f t="shared" si="57"/>
        <v>-9.3791905299999883</v>
      </c>
      <c r="L94" s="38">
        <f t="shared" si="57"/>
        <v>3.2811675000000093</v>
      </c>
      <c r="M94" s="38">
        <f t="shared" si="57"/>
        <v>-8.8294934799999965</v>
      </c>
      <c r="N94" s="38">
        <f t="shared" si="57"/>
        <v>-2.1541039499999783</v>
      </c>
      <c r="O94" s="38">
        <f t="shared" si="57"/>
        <v>-6.6753895300000181</v>
      </c>
      <c r="P94" s="3">
        <v>81</v>
      </c>
    </row>
    <row r="95" spans="1:16" s="12" customFormat="1" ht="13.7" customHeight="1" x14ac:dyDescent="0.2">
      <c r="A95" s="2">
        <v>82</v>
      </c>
      <c r="B95" s="25" t="s">
        <v>19</v>
      </c>
      <c r="C95" s="38">
        <f t="shared" si="58"/>
        <v>348.12571423000003</v>
      </c>
      <c r="D95" s="38">
        <f t="shared" si="58"/>
        <v>69.888185379999982</v>
      </c>
      <c r="E95" s="38">
        <f t="shared" si="58"/>
        <v>83.907501859999996</v>
      </c>
      <c r="F95" s="38">
        <f t="shared" si="58"/>
        <v>94.441518340000002</v>
      </c>
      <c r="G95" s="38">
        <f t="shared" si="58"/>
        <v>99.888508650000006</v>
      </c>
      <c r="H95" s="38">
        <f t="shared" si="58"/>
        <v>414.12835587999996</v>
      </c>
      <c r="I95" s="38">
        <f t="shared" si="57"/>
        <v>94.303213</v>
      </c>
      <c r="J95" s="38">
        <f t="shared" si="57"/>
        <v>122.94635217000001</v>
      </c>
      <c r="K95" s="38">
        <f t="shared" si="57"/>
        <v>97.328926170000003</v>
      </c>
      <c r="L95" s="38">
        <f t="shared" si="57"/>
        <v>99.549864540000002</v>
      </c>
      <c r="M95" s="38">
        <f t="shared" si="57"/>
        <v>180.28502795</v>
      </c>
      <c r="N95" s="38">
        <f t="shared" si="57"/>
        <v>83.025979910000004</v>
      </c>
      <c r="O95" s="38">
        <f t="shared" si="57"/>
        <v>97.259048039999996</v>
      </c>
      <c r="P95" s="3">
        <v>82</v>
      </c>
    </row>
    <row r="96" spans="1:16" s="12" customFormat="1" ht="13.7" customHeight="1" x14ac:dyDescent="0.2">
      <c r="A96" s="2">
        <v>83</v>
      </c>
      <c r="B96" s="25" t="s">
        <v>20</v>
      </c>
      <c r="C96" s="38">
        <f t="shared" si="58"/>
        <v>-2231.3003749300001</v>
      </c>
      <c r="D96" s="38">
        <f t="shared" si="58"/>
        <v>-751.03127493</v>
      </c>
      <c r="E96" s="38">
        <f t="shared" si="58"/>
        <v>-295.5684</v>
      </c>
      <c r="F96" s="38">
        <f t="shared" si="58"/>
        <v>-886.4932</v>
      </c>
      <c r="G96" s="38">
        <f t="shared" si="58"/>
        <v>-298.20750000000004</v>
      </c>
      <c r="H96" s="38">
        <f t="shared" si="58"/>
        <v>-2336.2647921400003</v>
      </c>
      <c r="I96" s="38">
        <f t="shared" si="57"/>
        <v>-877.94719999999995</v>
      </c>
      <c r="J96" s="38">
        <f t="shared" si="57"/>
        <v>-286.69709603000001</v>
      </c>
      <c r="K96" s="38">
        <f t="shared" si="57"/>
        <v>-897.06</v>
      </c>
      <c r="L96" s="38">
        <f t="shared" si="57"/>
        <v>-274.56049611000003</v>
      </c>
      <c r="M96" s="38">
        <f t="shared" si="57"/>
        <v>-1193.25748204</v>
      </c>
      <c r="N96" s="38">
        <f t="shared" si="57"/>
        <v>-902.24274400000002</v>
      </c>
      <c r="O96" s="38">
        <f t="shared" si="57"/>
        <v>-291.01473804</v>
      </c>
      <c r="P96" s="3">
        <v>83</v>
      </c>
    </row>
    <row r="97" spans="1:16" s="12" customFormat="1" ht="13.7" customHeight="1" x14ac:dyDescent="0.2">
      <c r="A97" s="2">
        <v>84</v>
      </c>
      <c r="B97" s="25" t="s">
        <v>21</v>
      </c>
      <c r="C97" s="38">
        <f t="shared" si="58"/>
        <v>-943.79219542999999</v>
      </c>
      <c r="D97" s="38">
        <f t="shared" si="58"/>
        <v>-354.00088053000013</v>
      </c>
      <c r="E97" s="38">
        <f t="shared" si="58"/>
        <v>-45.482000510000091</v>
      </c>
      <c r="F97" s="38">
        <f t="shared" si="58"/>
        <v>-381.91954882999988</v>
      </c>
      <c r="G97" s="38">
        <f t="shared" si="58"/>
        <v>-162.38976555999989</v>
      </c>
      <c r="H97" s="38">
        <f t="shared" si="58"/>
        <v>-1204.0142722400003</v>
      </c>
      <c r="I97" s="38">
        <f t="shared" si="57"/>
        <v>-314.00063656999976</v>
      </c>
      <c r="J97" s="38">
        <f t="shared" si="57"/>
        <v>-312.50242256000018</v>
      </c>
      <c r="K97" s="38">
        <f t="shared" si="57"/>
        <v>-64.419998940000141</v>
      </c>
      <c r="L97" s="38">
        <f t="shared" si="57"/>
        <v>-513.09121417000028</v>
      </c>
      <c r="M97" s="38">
        <f t="shared" si="57"/>
        <v>-78.042511590000345</v>
      </c>
      <c r="N97" s="38">
        <f t="shared" si="57"/>
        <v>30.233981839999814</v>
      </c>
      <c r="O97" s="38">
        <f t="shared" si="57"/>
        <v>-108.27649343000013</v>
      </c>
      <c r="P97" s="3">
        <v>84</v>
      </c>
    </row>
    <row r="98" spans="1:16" s="12" customFormat="1" ht="14.45" customHeight="1" x14ac:dyDescent="0.2">
      <c r="A98" s="2">
        <v>85</v>
      </c>
      <c r="B98" s="24" t="s">
        <v>30</v>
      </c>
      <c r="C98" s="72">
        <f>SUM(C99,C100,C101,C102,C103,C104)</f>
        <v>-184.24622390999994</v>
      </c>
      <c r="D98" s="72">
        <f t="shared" ref="D98:O98" si="59">SUM(D99,D100,D101,D102,D103,D104)</f>
        <v>-19.994339299999989</v>
      </c>
      <c r="E98" s="72">
        <f t="shared" si="59"/>
        <v>-32.595130299999973</v>
      </c>
      <c r="F98" s="72">
        <f t="shared" si="59"/>
        <v>-56.912189159999983</v>
      </c>
      <c r="G98" s="72">
        <f t="shared" si="59"/>
        <v>-74.74456515</v>
      </c>
      <c r="H98" s="72">
        <f t="shared" si="59"/>
        <v>-222.23284801999989</v>
      </c>
      <c r="I98" s="72">
        <f t="shared" si="59"/>
        <v>-31.952154449999988</v>
      </c>
      <c r="J98" s="72">
        <f t="shared" si="59"/>
        <v>-27.982627849999979</v>
      </c>
      <c r="K98" s="72">
        <f t="shared" si="59"/>
        <v>-63.935603589999957</v>
      </c>
      <c r="L98" s="72">
        <f t="shared" si="59"/>
        <v>-98.362462129999955</v>
      </c>
      <c r="M98" s="72">
        <f t="shared" si="59"/>
        <v>-28.213344450000012</v>
      </c>
      <c r="N98" s="72">
        <f t="shared" si="59"/>
        <v>-3.8803738499999998</v>
      </c>
      <c r="O98" s="72">
        <f t="shared" si="59"/>
        <v>-24.33297060000001</v>
      </c>
      <c r="P98" s="3">
        <v>85</v>
      </c>
    </row>
    <row r="99" spans="1:16" s="12" customFormat="1" ht="13.7" customHeight="1" x14ac:dyDescent="0.2">
      <c r="A99" s="2">
        <v>86</v>
      </c>
      <c r="B99" s="25" t="s">
        <v>16</v>
      </c>
      <c r="C99" s="38">
        <f>SUM(D99,E99,F99,G99)</f>
        <v>0</v>
      </c>
      <c r="D99" s="38">
        <v>0</v>
      </c>
      <c r="E99" s="38">
        <v>0</v>
      </c>
      <c r="F99" s="38">
        <v>0</v>
      </c>
      <c r="G99" s="38">
        <v>0</v>
      </c>
      <c r="H99" s="38">
        <f>SUM(I99,J99,K99,L99)</f>
        <v>0</v>
      </c>
      <c r="I99" s="39">
        <v>0</v>
      </c>
      <c r="J99" s="39">
        <v>0</v>
      </c>
      <c r="K99" s="39">
        <v>0</v>
      </c>
      <c r="L99" s="39">
        <v>0</v>
      </c>
      <c r="M99" s="38">
        <f t="shared" ref="M99:M104" si="60">SUM(N99,O99)</f>
        <v>0</v>
      </c>
      <c r="N99" s="39">
        <v>0</v>
      </c>
      <c r="O99" s="39">
        <v>0</v>
      </c>
      <c r="P99" s="3">
        <v>86</v>
      </c>
    </row>
    <row r="100" spans="1:16" s="12" customFormat="1" ht="13.7" customHeight="1" x14ac:dyDescent="0.2">
      <c r="A100" s="2">
        <v>87</v>
      </c>
      <c r="B100" s="25" t="s">
        <v>17</v>
      </c>
      <c r="C100" s="38">
        <f t="shared" ref="C100:C104" si="61">SUM(D100,E100,F100,G100)</f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f t="shared" ref="H100:H104" si="62">SUM(I100,J100,K100,L100)</f>
        <v>0</v>
      </c>
      <c r="I100" s="39">
        <v>0</v>
      </c>
      <c r="J100" s="39">
        <v>0</v>
      </c>
      <c r="K100" s="39">
        <v>0</v>
      </c>
      <c r="L100" s="39">
        <v>0</v>
      </c>
      <c r="M100" s="38">
        <f t="shared" si="60"/>
        <v>0</v>
      </c>
      <c r="N100" s="39">
        <v>0</v>
      </c>
      <c r="O100" s="39">
        <v>0</v>
      </c>
      <c r="P100" s="3">
        <v>87</v>
      </c>
    </row>
    <row r="101" spans="1:16" s="12" customFormat="1" ht="13.7" customHeight="1" x14ac:dyDescent="0.2">
      <c r="A101" s="2">
        <v>88</v>
      </c>
      <c r="B101" s="25" t="s">
        <v>18</v>
      </c>
      <c r="C101" s="38">
        <f t="shared" si="61"/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f t="shared" si="62"/>
        <v>0</v>
      </c>
      <c r="I101" s="39">
        <v>0</v>
      </c>
      <c r="J101" s="39">
        <v>0</v>
      </c>
      <c r="K101" s="39">
        <v>0</v>
      </c>
      <c r="L101" s="39">
        <v>0</v>
      </c>
      <c r="M101" s="38">
        <f t="shared" si="60"/>
        <v>0</v>
      </c>
      <c r="N101" s="39">
        <v>0</v>
      </c>
      <c r="O101" s="39">
        <v>0</v>
      </c>
      <c r="P101" s="3">
        <v>88</v>
      </c>
    </row>
    <row r="102" spans="1:16" s="12" customFormat="1" ht="13.7" customHeight="1" x14ac:dyDescent="0.2">
      <c r="A102" s="2">
        <v>89</v>
      </c>
      <c r="B102" s="25" t="s">
        <v>19</v>
      </c>
      <c r="C102" s="38">
        <f t="shared" si="61"/>
        <v>-33.237540000000003</v>
      </c>
      <c r="D102" s="38">
        <v>-8.62974</v>
      </c>
      <c r="E102" s="38">
        <v>-4.3140599999999996</v>
      </c>
      <c r="F102" s="38">
        <v>-9.0557999999999996</v>
      </c>
      <c r="G102" s="38">
        <v>-11.23794</v>
      </c>
      <c r="H102" s="38">
        <f t="shared" si="62"/>
        <v>-31.035150000000002</v>
      </c>
      <c r="I102" s="39">
        <v>-10.065059999999999</v>
      </c>
      <c r="J102" s="39">
        <v>-6.4889100000000006</v>
      </c>
      <c r="K102" s="39">
        <v>-7.0534799999999995</v>
      </c>
      <c r="L102" s="39">
        <v>-7.4276999999999997</v>
      </c>
      <c r="M102" s="38">
        <f t="shared" si="60"/>
        <v>-14.112629999999999</v>
      </c>
      <c r="N102" s="39">
        <v>-8.7747299999999999</v>
      </c>
      <c r="O102" s="39">
        <v>-5.3378999999999994</v>
      </c>
      <c r="P102" s="3">
        <v>89</v>
      </c>
    </row>
    <row r="103" spans="1:16" s="12" customFormat="1" ht="13.7" customHeight="1" x14ac:dyDescent="0.2">
      <c r="A103" s="2">
        <v>90</v>
      </c>
      <c r="B103" s="25" t="s">
        <v>20</v>
      </c>
      <c r="C103" s="38">
        <f t="shared" si="61"/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f t="shared" si="62"/>
        <v>0</v>
      </c>
      <c r="I103" s="39">
        <v>0</v>
      </c>
      <c r="J103" s="39">
        <v>0</v>
      </c>
      <c r="K103" s="39">
        <v>0</v>
      </c>
      <c r="L103" s="39">
        <v>0</v>
      </c>
      <c r="M103" s="38">
        <f t="shared" si="60"/>
        <v>0</v>
      </c>
      <c r="N103" s="39">
        <v>0</v>
      </c>
      <c r="O103" s="39">
        <v>0</v>
      </c>
      <c r="P103" s="3">
        <v>90</v>
      </c>
    </row>
    <row r="104" spans="1:16" s="12" customFormat="1" ht="13.7" customHeight="1" x14ac:dyDescent="0.2">
      <c r="A104" s="2">
        <v>91</v>
      </c>
      <c r="B104" s="25" t="s">
        <v>21</v>
      </c>
      <c r="C104" s="38">
        <f t="shared" si="61"/>
        <v>-151.00868390999995</v>
      </c>
      <c r="D104" s="38">
        <v>-11.364599299999989</v>
      </c>
      <c r="E104" s="38">
        <v>-28.281070299999975</v>
      </c>
      <c r="F104" s="38">
        <v>-47.856389159999985</v>
      </c>
      <c r="G104" s="38">
        <v>-63.506625149999998</v>
      </c>
      <c r="H104" s="38">
        <f t="shared" si="62"/>
        <v>-191.19769801999988</v>
      </c>
      <c r="I104" s="39">
        <v>-21.887094449999989</v>
      </c>
      <c r="J104" s="39">
        <v>-21.493717849999978</v>
      </c>
      <c r="K104" s="39">
        <v>-56.882123589999956</v>
      </c>
      <c r="L104" s="39">
        <v>-90.934762129999953</v>
      </c>
      <c r="M104" s="38">
        <f t="shared" si="60"/>
        <v>-14.100714450000012</v>
      </c>
      <c r="N104" s="39">
        <v>4.8943561500000001</v>
      </c>
      <c r="O104" s="39">
        <v>-18.995070600000012</v>
      </c>
      <c r="P104" s="3">
        <v>91</v>
      </c>
    </row>
    <row r="105" spans="1:16" s="12" customFormat="1" ht="15" customHeight="1" x14ac:dyDescent="0.2">
      <c r="A105" s="2">
        <v>92</v>
      </c>
      <c r="B105" s="23" t="s">
        <v>31</v>
      </c>
      <c r="C105" s="72">
        <f t="shared" ref="C105:O105" si="63">SUM(C106,C107,C108,C109,C110,C111)</f>
        <v>4046.4077894599991</v>
      </c>
      <c r="D105" s="72">
        <f t="shared" si="63"/>
        <v>2205.7607773</v>
      </c>
      <c r="E105" s="72">
        <f t="shared" si="63"/>
        <v>277.44544867000036</v>
      </c>
      <c r="F105" s="72">
        <f t="shared" si="63"/>
        <v>166.35672555999989</v>
      </c>
      <c r="G105" s="72">
        <f t="shared" si="63"/>
        <v>1396.8448379300005</v>
      </c>
      <c r="H105" s="72">
        <f t="shared" si="63"/>
        <v>2190.491208500001</v>
      </c>
      <c r="I105" s="72">
        <f t="shared" si="63"/>
        <v>-1090.3664508500001</v>
      </c>
      <c r="J105" s="72">
        <f t="shared" si="63"/>
        <v>1241.09010859</v>
      </c>
      <c r="K105" s="72">
        <f t="shared" si="63"/>
        <v>1275.7365721700007</v>
      </c>
      <c r="L105" s="72">
        <f t="shared" si="63"/>
        <v>764.03097858999979</v>
      </c>
      <c r="M105" s="72">
        <f t="shared" si="63"/>
        <v>1685.0848541999983</v>
      </c>
      <c r="N105" s="72">
        <f t="shared" si="63"/>
        <v>2436.4037488199992</v>
      </c>
      <c r="O105" s="72">
        <f t="shared" si="63"/>
        <v>-751.31889462000049</v>
      </c>
      <c r="P105" s="3">
        <v>92</v>
      </c>
    </row>
    <row r="106" spans="1:16" s="12" customFormat="1" ht="13.7" customHeight="1" x14ac:dyDescent="0.2">
      <c r="A106" s="2">
        <v>93</v>
      </c>
      <c r="B106" s="24" t="s">
        <v>16</v>
      </c>
      <c r="C106" s="38">
        <f>SUM(C113,C120)</f>
        <v>921.8294845700002</v>
      </c>
      <c r="D106" s="38">
        <f t="shared" ref="D106:O111" si="64">SUM(D113,D120)</f>
        <v>-309.38002176000003</v>
      </c>
      <c r="E106" s="38">
        <f t="shared" si="64"/>
        <v>11.785527150000007</v>
      </c>
      <c r="F106" s="38">
        <f t="shared" si="64"/>
        <v>139.06748731000002</v>
      </c>
      <c r="G106" s="38">
        <f t="shared" si="64"/>
        <v>1080.3564918700004</v>
      </c>
      <c r="H106" s="38">
        <f t="shared" si="64"/>
        <v>248.66353073000002</v>
      </c>
      <c r="I106" s="38">
        <f t="shared" si="64"/>
        <v>207.52892536999997</v>
      </c>
      <c r="J106" s="38">
        <f t="shared" si="64"/>
        <v>77.776466470000003</v>
      </c>
      <c r="K106" s="38">
        <f t="shared" si="64"/>
        <v>-12.641343419999998</v>
      </c>
      <c r="L106" s="38">
        <f t="shared" si="64"/>
        <v>-24.000517690000009</v>
      </c>
      <c r="M106" s="38">
        <f t="shared" si="64"/>
        <v>133.67879083000003</v>
      </c>
      <c r="N106" s="38">
        <f t="shared" si="64"/>
        <v>26.736349300000001</v>
      </c>
      <c r="O106" s="38">
        <f t="shared" si="64"/>
        <v>106.94244153000001</v>
      </c>
      <c r="P106" s="3">
        <v>93</v>
      </c>
    </row>
    <row r="107" spans="1:16" s="12" customFormat="1" ht="13.7" customHeight="1" x14ac:dyDescent="0.2">
      <c r="A107" s="2">
        <v>94</v>
      </c>
      <c r="B107" s="24" t="s">
        <v>17</v>
      </c>
      <c r="C107" s="38">
        <f t="shared" ref="C107:H111" si="65">SUM(C114,C121)</f>
        <v>-290.38646590999997</v>
      </c>
      <c r="D107" s="38">
        <f t="shared" si="65"/>
        <v>385.48838311999981</v>
      </c>
      <c r="E107" s="38">
        <f t="shared" si="65"/>
        <v>-1246.51654328</v>
      </c>
      <c r="F107" s="38">
        <f t="shared" si="65"/>
        <v>514.30832935000012</v>
      </c>
      <c r="G107" s="38">
        <f t="shared" si="65"/>
        <v>56.333364900000106</v>
      </c>
      <c r="H107" s="38">
        <f t="shared" si="65"/>
        <v>-1162.5434955999999</v>
      </c>
      <c r="I107" s="38">
        <f t="shared" si="64"/>
        <v>-973.41615909999985</v>
      </c>
      <c r="J107" s="38">
        <f t="shared" si="64"/>
        <v>-243.70275156000002</v>
      </c>
      <c r="K107" s="38">
        <f t="shared" si="64"/>
        <v>321.50469355999991</v>
      </c>
      <c r="L107" s="38">
        <f t="shared" si="64"/>
        <v>-266.92927849999995</v>
      </c>
      <c r="M107" s="38">
        <f t="shared" si="64"/>
        <v>-874.23417359000007</v>
      </c>
      <c r="N107" s="38">
        <f t="shared" si="64"/>
        <v>141.17348061999985</v>
      </c>
      <c r="O107" s="38">
        <f t="shared" si="64"/>
        <v>-1015.4076542099998</v>
      </c>
      <c r="P107" s="3">
        <v>94</v>
      </c>
    </row>
    <row r="108" spans="1:16" s="12" customFormat="1" ht="13.7" customHeight="1" x14ac:dyDescent="0.2">
      <c r="A108" s="2">
        <v>95</v>
      </c>
      <c r="B108" s="24" t="s">
        <v>18</v>
      </c>
      <c r="C108" s="38">
        <f t="shared" si="65"/>
        <v>-247.13651040000019</v>
      </c>
      <c r="D108" s="38">
        <f t="shared" si="65"/>
        <v>-0.49961409000002277</v>
      </c>
      <c r="E108" s="38">
        <f t="shared" si="65"/>
        <v>97.353775309999946</v>
      </c>
      <c r="F108" s="38">
        <f t="shared" si="65"/>
        <v>-258.68329550999999</v>
      </c>
      <c r="G108" s="38">
        <f t="shared" si="65"/>
        <v>-85.307376110000064</v>
      </c>
      <c r="H108" s="38">
        <f t="shared" si="65"/>
        <v>439.55258024000028</v>
      </c>
      <c r="I108" s="38">
        <f t="shared" si="64"/>
        <v>117.65281008000039</v>
      </c>
      <c r="J108" s="38">
        <f t="shared" si="64"/>
        <v>247.9094015</v>
      </c>
      <c r="K108" s="38">
        <f t="shared" si="64"/>
        <v>31.110989490000009</v>
      </c>
      <c r="L108" s="38">
        <f t="shared" si="64"/>
        <v>42.879379170000021</v>
      </c>
      <c r="M108" s="38">
        <f t="shared" si="64"/>
        <v>-103.83566305000008</v>
      </c>
      <c r="N108" s="38">
        <f t="shared" si="64"/>
        <v>-53.693411620000091</v>
      </c>
      <c r="O108" s="38">
        <f t="shared" si="64"/>
        <v>-50.142251429999988</v>
      </c>
      <c r="P108" s="3">
        <v>95</v>
      </c>
    </row>
    <row r="109" spans="1:16" s="12" customFormat="1" ht="13.7" customHeight="1" x14ac:dyDescent="0.2">
      <c r="A109" s="2">
        <v>96</v>
      </c>
      <c r="B109" s="24" t="s">
        <v>19</v>
      </c>
      <c r="C109" s="38">
        <f t="shared" si="65"/>
        <v>-995.21048368999993</v>
      </c>
      <c r="D109" s="38">
        <f t="shared" si="65"/>
        <v>-427.39208062000012</v>
      </c>
      <c r="E109" s="38">
        <f t="shared" si="65"/>
        <v>-829.53208332999998</v>
      </c>
      <c r="F109" s="38">
        <f t="shared" si="65"/>
        <v>295.71353732</v>
      </c>
      <c r="G109" s="38">
        <f t="shared" si="65"/>
        <v>-33.999857059999997</v>
      </c>
      <c r="H109" s="38">
        <f t="shared" si="65"/>
        <v>-1585.8666807500003</v>
      </c>
      <c r="I109" s="38">
        <f t="shared" si="64"/>
        <v>-1138.4193224199998</v>
      </c>
      <c r="J109" s="38">
        <f t="shared" si="64"/>
        <v>-966.53218442000002</v>
      </c>
      <c r="K109" s="38">
        <f t="shared" si="64"/>
        <v>-543.91350141999999</v>
      </c>
      <c r="L109" s="38">
        <f t="shared" si="64"/>
        <v>1062.9983275099999</v>
      </c>
      <c r="M109" s="38">
        <f t="shared" si="64"/>
        <v>-2135.46572298</v>
      </c>
      <c r="N109" s="38">
        <f t="shared" si="64"/>
        <v>-1112.2397249600001</v>
      </c>
      <c r="O109" s="38">
        <f t="shared" si="64"/>
        <v>-1023.2259980199999</v>
      </c>
      <c r="P109" s="3">
        <v>96</v>
      </c>
    </row>
    <row r="110" spans="1:16" s="12" customFormat="1" ht="13.7" customHeight="1" x14ac:dyDescent="0.2">
      <c r="A110" s="2">
        <v>97</v>
      </c>
      <c r="B110" s="24" t="s">
        <v>20</v>
      </c>
      <c r="C110" s="38">
        <f t="shared" si="65"/>
        <v>4357.8424223599995</v>
      </c>
      <c r="D110" s="38">
        <f t="shared" si="65"/>
        <v>2878.65925453</v>
      </c>
      <c r="E110" s="38">
        <f t="shared" si="65"/>
        <v>611.47935792999988</v>
      </c>
      <c r="F110" s="38">
        <f t="shared" si="65"/>
        <v>-619.16224689000001</v>
      </c>
      <c r="G110" s="38">
        <f t="shared" si="65"/>
        <v>1486.8660567900001</v>
      </c>
      <c r="H110" s="38">
        <f t="shared" si="65"/>
        <v>4168.7802592100006</v>
      </c>
      <c r="I110" s="38">
        <f t="shared" si="64"/>
        <v>67.17308353999988</v>
      </c>
      <c r="J110" s="38">
        <f t="shared" si="64"/>
        <v>1075.5551011599998</v>
      </c>
      <c r="K110" s="38">
        <f t="shared" si="64"/>
        <v>2552.2815828600005</v>
      </c>
      <c r="L110" s="38">
        <f t="shared" si="64"/>
        <v>473.77049165000005</v>
      </c>
      <c r="M110" s="38">
        <f t="shared" si="64"/>
        <v>2925.2804219599993</v>
      </c>
      <c r="N110" s="38">
        <f t="shared" si="64"/>
        <v>622.03826454999989</v>
      </c>
      <c r="O110" s="38">
        <f t="shared" si="64"/>
        <v>2303.2421574099994</v>
      </c>
      <c r="P110" s="3">
        <v>97</v>
      </c>
    </row>
    <row r="111" spans="1:16" s="12" customFormat="1" ht="13.7" customHeight="1" x14ac:dyDescent="0.2">
      <c r="A111" s="2">
        <v>98</v>
      </c>
      <c r="B111" s="24" t="s">
        <v>21</v>
      </c>
      <c r="C111" s="38">
        <f t="shared" si="65"/>
        <v>299.46934252999989</v>
      </c>
      <c r="D111" s="38">
        <f t="shared" si="65"/>
        <v>-321.11514388000001</v>
      </c>
      <c r="E111" s="38">
        <f t="shared" si="65"/>
        <v>1632.8754148900005</v>
      </c>
      <c r="F111" s="38">
        <f t="shared" si="65"/>
        <v>95.112913979999718</v>
      </c>
      <c r="G111" s="38">
        <f t="shared" si="65"/>
        <v>-1107.4038424600001</v>
      </c>
      <c r="H111" s="38">
        <f t="shared" si="65"/>
        <v>81.90501467000017</v>
      </c>
      <c r="I111" s="38">
        <f t="shared" si="64"/>
        <v>629.11421167999958</v>
      </c>
      <c r="J111" s="38">
        <f t="shared" si="64"/>
        <v>1050.0840754400003</v>
      </c>
      <c r="K111" s="38">
        <f t="shared" si="64"/>
        <v>-1072.6058488999997</v>
      </c>
      <c r="L111" s="38">
        <f t="shared" si="64"/>
        <v>-524.68742355000006</v>
      </c>
      <c r="M111" s="38">
        <f t="shared" si="64"/>
        <v>1739.6612010299993</v>
      </c>
      <c r="N111" s="38">
        <f t="shared" si="64"/>
        <v>2812.3887909299997</v>
      </c>
      <c r="O111" s="38">
        <f t="shared" si="64"/>
        <v>-1072.7275899000003</v>
      </c>
      <c r="P111" s="3">
        <v>98</v>
      </c>
    </row>
    <row r="112" spans="1:16" s="12" customFormat="1" ht="14.45" customHeight="1" x14ac:dyDescent="0.2">
      <c r="A112" s="2">
        <v>99</v>
      </c>
      <c r="B112" s="24" t="s">
        <v>32</v>
      </c>
      <c r="C112" s="72">
        <f>SUM(C113,C114,C115,C116,C117,C118)</f>
        <v>2.6469553000000001</v>
      </c>
      <c r="D112" s="72">
        <f t="shared" ref="D112:O112" si="66">SUM(D113,D114,D115,D116,D117,D118)</f>
        <v>0.88641603999999996</v>
      </c>
      <c r="E112" s="72">
        <f t="shared" si="66"/>
        <v>0.75453479999999995</v>
      </c>
      <c r="F112" s="72">
        <f t="shared" si="66"/>
        <v>0.59502975000000002</v>
      </c>
      <c r="G112" s="72">
        <f t="shared" si="66"/>
        <v>0.41097471000000002</v>
      </c>
      <c r="H112" s="72">
        <f t="shared" si="66"/>
        <v>2.3104869899999998</v>
      </c>
      <c r="I112" s="72">
        <f t="shared" si="66"/>
        <v>0.28960000000000002</v>
      </c>
      <c r="J112" s="72">
        <f t="shared" si="66"/>
        <v>0.64</v>
      </c>
      <c r="K112" s="72">
        <f t="shared" si="66"/>
        <v>0.37398699000000002</v>
      </c>
      <c r="L112" s="72">
        <f t="shared" si="66"/>
        <v>1.0068999999999999</v>
      </c>
      <c r="M112" s="72">
        <f t="shared" si="66"/>
        <v>2.2400000000000002</v>
      </c>
      <c r="N112" s="72">
        <f t="shared" si="66"/>
        <v>1.6</v>
      </c>
      <c r="O112" s="72">
        <f t="shared" si="66"/>
        <v>0.64</v>
      </c>
      <c r="P112" s="3">
        <v>99</v>
      </c>
    </row>
    <row r="113" spans="1:16" s="12" customFormat="1" ht="13.7" customHeight="1" x14ac:dyDescent="0.2">
      <c r="A113" s="2">
        <v>100</v>
      </c>
      <c r="B113" s="25" t="s">
        <v>16</v>
      </c>
      <c r="C113" s="38">
        <f>SUM(D113,E113,F113,G113)</f>
        <v>0</v>
      </c>
      <c r="D113" s="38">
        <v>0</v>
      </c>
      <c r="E113" s="38">
        <v>0</v>
      </c>
      <c r="F113" s="38">
        <v>0</v>
      </c>
      <c r="G113" s="38">
        <v>0</v>
      </c>
      <c r="H113" s="38">
        <f>SUM(I113,J113,K113,L113)</f>
        <v>0</v>
      </c>
      <c r="I113" s="38">
        <v>0</v>
      </c>
      <c r="J113" s="38">
        <v>0</v>
      </c>
      <c r="K113" s="38">
        <v>0</v>
      </c>
      <c r="L113" s="38">
        <v>0</v>
      </c>
      <c r="M113" s="38">
        <f t="shared" ref="M113:M118" si="67">SUM(N113,O113)</f>
        <v>0</v>
      </c>
      <c r="N113" s="38">
        <v>0</v>
      </c>
      <c r="O113" s="38">
        <v>0</v>
      </c>
      <c r="P113" s="3">
        <v>100</v>
      </c>
    </row>
    <row r="114" spans="1:16" s="12" customFormat="1" ht="13.7" customHeight="1" x14ac:dyDescent="0.2">
      <c r="A114" s="2">
        <v>101</v>
      </c>
      <c r="B114" s="25" t="s">
        <v>17</v>
      </c>
      <c r="C114" s="38">
        <f t="shared" ref="C114:C118" si="68">SUM(D114,E114,F114,G114)</f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f t="shared" ref="H114:H118" si="69">SUM(I114,J114,K114,L114)</f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f t="shared" si="67"/>
        <v>0</v>
      </c>
      <c r="N114" s="38">
        <v>0</v>
      </c>
      <c r="O114" s="38">
        <v>0</v>
      </c>
      <c r="P114" s="3">
        <v>101</v>
      </c>
    </row>
    <row r="115" spans="1:16" s="12" customFormat="1" ht="13.7" customHeight="1" x14ac:dyDescent="0.2">
      <c r="A115" s="2">
        <v>102</v>
      </c>
      <c r="B115" s="25" t="s">
        <v>18</v>
      </c>
      <c r="C115" s="38">
        <f t="shared" si="68"/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f t="shared" si="69"/>
        <v>0</v>
      </c>
      <c r="I115" s="38">
        <v>0</v>
      </c>
      <c r="J115" s="38">
        <v>0</v>
      </c>
      <c r="K115" s="38">
        <v>0</v>
      </c>
      <c r="L115" s="38">
        <v>0</v>
      </c>
      <c r="M115" s="38">
        <f t="shared" si="67"/>
        <v>0</v>
      </c>
      <c r="N115" s="38">
        <v>0</v>
      </c>
      <c r="O115" s="38">
        <v>0</v>
      </c>
      <c r="P115" s="3">
        <v>102</v>
      </c>
    </row>
    <row r="116" spans="1:16" s="12" customFormat="1" ht="13.7" customHeight="1" x14ac:dyDescent="0.2">
      <c r="A116" s="2">
        <v>103</v>
      </c>
      <c r="B116" s="25" t="s">
        <v>19</v>
      </c>
      <c r="C116" s="38">
        <f t="shared" si="68"/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f t="shared" si="69"/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f t="shared" si="67"/>
        <v>0</v>
      </c>
      <c r="N116" s="38">
        <v>0</v>
      </c>
      <c r="O116" s="38">
        <v>0</v>
      </c>
      <c r="P116" s="3">
        <v>103</v>
      </c>
    </row>
    <row r="117" spans="1:16" s="12" customFormat="1" ht="13.7" customHeight="1" x14ac:dyDescent="0.2">
      <c r="A117" s="2">
        <v>104</v>
      </c>
      <c r="B117" s="25" t="s">
        <v>20</v>
      </c>
      <c r="C117" s="38">
        <f t="shared" si="68"/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f t="shared" si="69"/>
        <v>0</v>
      </c>
      <c r="I117" s="39">
        <v>0</v>
      </c>
      <c r="J117" s="39">
        <v>0</v>
      </c>
      <c r="K117" s="39">
        <v>0</v>
      </c>
      <c r="L117" s="39">
        <v>0</v>
      </c>
      <c r="M117" s="38">
        <f t="shared" si="67"/>
        <v>0</v>
      </c>
      <c r="N117" s="39">
        <v>0</v>
      </c>
      <c r="O117" s="39">
        <v>0</v>
      </c>
      <c r="P117" s="3">
        <v>104</v>
      </c>
    </row>
    <row r="118" spans="1:16" s="12" customFormat="1" ht="13.7" customHeight="1" x14ac:dyDescent="0.2">
      <c r="A118" s="2">
        <v>105</v>
      </c>
      <c r="B118" s="25" t="s">
        <v>21</v>
      </c>
      <c r="C118" s="38">
        <f t="shared" si="68"/>
        <v>2.6469553000000001</v>
      </c>
      <c r="D118" s="38">
        <v>0.88641603999999996</v>
      </c>
      <c r="E118" s="38">
        <v>0.75453479999999995</v>
      </c>
      <c r="F118" s="38">
        <v>0.59502975000000002</v>
      </c>
      <c r="G118" s="38">
        <v>0.41097471000000002</v>
      </c>
      <c r="H118" s="38">
        <f t="shared" si="69"/>
        <v>2.3104869899999998</v>
      </c>
      <c r="I118" s="39">
        <v>0.28960000000000002</v>
      </c>
      <c r="J118" s="39">
        <v>0.64</v>
      </c>
      <c r="K118" s="39">
        <v>0.37398699000000002</v>
      </c>
      <c r="L118" s="39">
        <v>1.0068999999999999</v>
      </c>
      <c r="M118" s="38">
        <f t="shared" si="67"/>
        <v>2.2400000000000002</v>
      </c>
      <c r="N118" s="39">
        <v>1.6</v>
      </c>
      <c r="O118" s="39">
        <v>0.64</v>
      </c>
      <c r="P118" s="3">
        <v>105</v>
      </c>
    </row>
    <row r="119" spans="1:16" s="12" customFormat="1" ht="14.45" customHeight="1" x14ac:dyDescent="0.2">
      <c r="A119" s="2">
        <v>106</v>
      </c>
      <c r="B119" s="24" t="s">
        <v>33</v>
      </c>
      <c r="C119" s="72">
        <f>SUM(C120,C121,C122,C123,C124,C125)</f>
        <v>4043.7608341599994</v>
      </c>
      <c r="D119" s="72">
        <f t="shared" ref="D119:O119" si="70">SUM(D120,D121,D122,D123,D124,D125)</f>
        <v>2204.8743612599997</v>
      </c>
      <c r="E119" s="72">
        <f t="shared" si="70"/>
        <v>276.69091387000026</v>
      </c>
      <c r="F119" s="72">
        <f t="shared" si="70"/>
        <v>165.76169580999988</v>
      </c>
      <c r="G119" s="72">
        <f t="shared" si="70"/>
        <v>1396.4338632200006</v>
      </c>
      <c r="H119" s="72">
        <f t="shared" si="70"/>
        <v>2188.1807215100011</v>
      </c>
      <c r="I119" s="72">
        <f t="shared" si="70"/>
        <v>-1090.6560508499999</v>
      </c>
      <c r="J119" s="72">
        <f t="shared" si="70"/>
        <v>1240.4501085900001</v>
      </c>
      <c r="K119" s="72">
        <f t="shared" si="70"/>
        <v>1275.3625851800007</v>
      </c>
      <c r="L119" s="72">
        <f t="shared" si="70"/>
        <v>763.02407858999982</v>
      </c>
      <c r="M119" s="72">
        <f t="shared" si="70"/>
        <v>1682.8448541999983</v>
      </c>
      <c r="N119" s="72">
        <f t="shared" si="70"/>
        <v>2434.8037488199993</v>
      </c>
      <c r="O119" s="72">
        <f t="shared" si="70"/>
        <v>-751.95889462000059</v>
      </c>
      <c r="P119" s="3">
        <v>106</v>
      </c>
    </row>
    <row r="120" spans="1:16" s="12" customFormat="1" ht="14.1" customHeight="1" x14ac:dyDescent="0.2">
      <c r="A120" s="2">
        <v>107</v>
      </c>
      <c r="B120" s="25" t="s">
        <v>16</v>
      </c>
      <c r="C120" s="38">
        <f>SUM(C127,C148,C155)</f>
        <v>921.8294845700002</v>
      </c>
      <c r="D120" s="38">
        <f t="shared" ref="D120:H124" si="71">SUM(D127,D148,D155)</f>
        <v>-309.38002176000003</v>
      </c>
      <c r="E120" s="38">
        <f t="shared" si="71"/>
        <v>11.785527150000007</v>
      </c>
      <c r="F120" s="38">
        <f t="shared" si="71"/>
        <v>139.06748731000002</v>
      </c>
      <c r="G120" s="38">
        <f t="shared" si="71"/>
        <v>1080.3564918700004</v>
      </c>
      <c r="H120" s="38">
        <f>SUM(H127,H148,H155)</f>
        <v>248.66353073000002</v>
      </c>
      <c r="I120" s="38">
        <f t="shared" ref="I120:O124" si="72">SUM(I127,I148,I155)</f>
        <v>207.52892536999997</v>
      </c>
      <c r="J120" s="38">
        <f t="shared" si="72"/>
        <v>77.776466470000003</v>
      </c>
      <c r="K120" s="38">
        <f t="shared" si="72"/>
        <v>-12.641343419999998</v>
      </c>
      <c r="L120" s="38">
        <f t="shared" si="72"/>
        <v>-24.000517690000009</v>
      </c>
      <c r="M120" s="38">
        <f>SUM(M127,M148,M155)</f>
        <v>133.67879083000003</v>
      </c>
      <c r="N120" s="38">
        <f t="shared" ref="N120:O120" si="73">SUM(N127,N148,N155)</f>
        <v>26.736349300000001</v>
      </c>
      <c r="O120" s="38">
        <f t="shared" si="73"/>
        <v>106.94244153000001</v>
      </c>
      <c r="P120" s="3">
        <v>107</v>
      </c>
    </row>
    <row r="121" spans="1:16" s="12" customFormat="1" ht="14.1" customHeight="1" x14ac:dyDescent="0.2">
      <c r="A121" s="2">
        <v>108</v>
      </c>
      <c r="B121" s="25" t="s">
        <v>17</v>
      </c>
      <c r="C121" s="38">
        <f t="shared" ref="C121:C124" si="74">SUM(C128,C149,C156)</f>
        <v>-290.38646590999997</v>
      </c>
      <c r="D121" s="38">
        <f t="shared" si="71"/>
        <v>385.48838311999981</v>
      </c>
      <c r="E121" s="38">
        <f t="shared" si="71"/>
        <v>-1246.51654328</v>
      </c>
      <c r="F121" s="38">
        <f t="shared" si="71"/>
        <v>514.30832935000012</v>
      </c>
      <c r="G121" s="38">
        <f t="shared" si="71"/>
        <v>56.333364900000106</v>
      </c>
      <c r="H121" s="38">
        <f t="shared" si="71"/>
        <v>-1162.5434955999999</v>
      </c>
      <c r="I121" s="38">
        <f t="shared" si="72"/>
        <v>-973.41615909999985</v>
      </c>
      <c r="J121" s="38">
        <f t="shared" si="72"/>
        <v>-243.70275156000002</v>
      </c>
      <c r="K121" s="38">
        <f t="shared" si="72"/>
        <v>321.50469355999991</v>
      </c>
      <c r="L121" s="38">
        <f t="shared" si="72"/>
        <v>-266.92927849999995</v>
      </c>
      <c r="M121" s="38">
        <f t="shared" si="72"/>
        <v>-874.23417359000007</v>
      </c>
      <c r="N121" s="38">
        <f t="shared" si="72"/>
        <v>141.17348061999985</v>
      </c>
      <c r="O121" s="38">
        <f t="shared" si="72"/>
        <v>-1015.4076542099998</v>
      </c>
      <c r="P121" s="3">
        <v>108</v>
      </c>
    </row>
    <row r="122" spans="1:16" s="12" customFormat="1" ht="14.1" customHeight="1" x14ac:dyDescent="0.2">
      <c r="A122" s="2">
        <v>109</v>
      </c>
      <c r="B122" s="25" t="s">
        <v>18</v>
      </c>
      <c r="C122" s="38">
        <f t="shared" si="74"/>
        <v>-247.13651040000019</v>
      </c>
      <c r="D122" s="38">
        <f t="shared" si="71"/>
        <v>-0.49961409000002277</v>
      </c>
      <c r="E122" s="38">
        <f t="shared" si="71"/>
        <v>97.353775309999946</v>
      </c>
      <c r="F122" s="38">
        <f t="shared" si="71"/>
        <v>-258.68329550999999</v>
      </c>
      <c r="G122" s="38">
        <f t="shared" si="71"/>
        <v>-85.307376110000064</v>
      </c>
      <c r="H122" s="38">
        <f t="shared" si="71"/>
        <v>439.55258024000028</v>
      </c>
      <c r="I122" s="38">
        <f t="shared" si="72"/>
        <v>117.65281008000039</v>
      </c>
      <c r="J122" s="38">
        <f t="shared" si="72"/>
        <v>247.9094015</v>
      </c>
      <c r="K122" s="38">
        <f t="shared" si="72"/>
        <v>31.110989490000009</v>
      </c>
      <c r="L122" s="38">
        <f t="shared" si="72"/>
        <v>42.879379170000021</v>
      </c>
      <c r="M122" s="38">
        <f t="shared" si="72"/>
        <v>-103.83566305000008</v>
      </c>
      <c r="N122" s="38">
        <f t="shared" si="72"/>
        <v>-53.693411620000091</v>
      </c>
      <c r="O122" s="38">
        <f t="shared" si="72"/>
        <v>-50.142251429999988</v>
      </c>
      <c r="P122" s="3">
        <v>109</v>
      </c>
    </row>
    <row r="123" spans="1:16" s="12" customFormat="1" ht="14.1" customHeight="1" x14ac:dyDescent="0.2">
      <c r="A123" s="2">
        <v>110</v>
      </c>
      <c r="B123" s="25" t="s">
        <v>19</v>
      </c>
      <c r="C123" s="38">
        <f t="shared" si="74"/>
        <v>-995.21048368999993</v>
      </c>
      <c r="D123" s="38">
        <f t="shared" si="71"/>
        <v>-427.39208062000012</v>
      </c>
      <c r="E123" s="38">
        <f t="shared" si="71"/>
        <v>-829.53208332999998</v>
      </c>
      <c r="F123" s="38">
        <f t="shared" si="71"/>
        <v>295.71353732</v>
      </c>
      <c r="G123" s="38">
        <f t="shared" si="71"/>
        <v>-33.999857059999997</v>
      </c>
      <c r="H123" s="38">
        <f t="shared" si="71"/>
        <v>-1585.8666807500003</v>
      </c>
      <c r="I123" s="38">
        <f t="shared" si="72"/>
        <v>-1138.4193224199998</v>
      </c>
      <c r="J123" s="38">
        <f t="shared" si="72"/>
        <v>-966.53218442000002</v>
      </c>
      <c r="K123" s="38">
        <f t="shared" si="72"/>
        <v>-543.91350141999999</v>
      </c>
      <c r="L123" s="38">
        <f t="shared" si="72"/>
        <v>1062.9983275099999</v>
      </c>
      <c r="M123" s="38">
        <f t="shared" si="72"/>
        <v>-2135.46572298</v>
      </c>
      <c r="N123" s="38">
        <f t="shared" si="72"/>
        <v>-1112.2397249600001</v>
      </c>
      <c r="O123" s="38">
        <f t="shared" si="72"/>
        <v>-1023.2259980199999</v>
      </c>
      <c r="P123" s="3">
        <v>110</v>
      </c>
    </row>
    <row r="124" spans="1:16" s="12" customFormat="1" ht="14.1" customHeight="1" x14ac:dyDescent="0.2">
      <c r="A124" s="2">
        <v>111</v>
      </c>
      <c r="B124" s="25" t="s">
        <v>20</v>
      </c>
      <c r="C124" s="38">
        <f t="shared" si="74"/>
        <v>4357.8424223599995</v>
      </c>
      <c r="D124" s="38">
        <f t="shared" si="71"/>
        <v>2878.65925453</v>
      </c>
      <c r="E124" s="38">
        <f t="shared" si="71"/>
        <v>611.47935792999988</v>
      </c>
      <c r="F124" s="38">
        <f t="shared" si="71"/>
        <v>-619.16224689000001</v>
      </c>
      <c r="G124" s="38">
        <f t="shared" si="71"/>
        <v>1486.8660567900001</v>
      </c>
      <c r="H124" s="38">
        <f t="shared" si="71"/>
        <v>4168.7802592100006</v>
      </c>
      <c r="I124" s="38">
        <f t="shared" si="72"/>
        <v>67.17308353999988</v>
      </c>
      <c r="J124" s="38">
        <f t="shared" si="72"/>
        <v>1075.5551011599998</v>
      </c>
      <c r="K124" s="38">
        <f t="shared" si="72"/>
        <v>2552.2815828600005</v>
      </c>
      <c r="L124" s="38">
        <f t="shared" si="72"/>
        <v>473.77049165000005</v>
      </c>
      <c r="M124" s="38">
        <f t="shared" si="72"/>
        <v>2925.2804219599993</v>
      </c>
      <c r="N124" s="38">
        <f t="shared" si="72"/>
        <v>622.03826454999989</v>
      </c>
      <c r="O124" s="38">
        <f t="shared" si="72"/>
        <v>2303.2421574099994</v>
      </c>
      <c r="P124" s="3">
        <v>111</v>
      </c>
    </row>
    <row r="125" spans="1:16" s="12" customFormat="1" ht="14.1" customHeight="1" x14ac:dyDescent="0.2">
      <c r="A125" s="2">
        <v>112</v>
      </c>
      <c r="B125" s="25" t="s">
        <v>21</v>
      </c>
      <c r="C125" s="38">
        <f>SUM(C132,C153,C160,C161)</f>
        <v>296.82238722999989</v>
      </c>
      <c r="D125" s="38">
        <f t="shared" ref="D125:O125" si="75">SUM(D132,D153,D160,D161)</f>
        <v>-322.00155991999998</v>
      </c>
      <c r="E125" s="38">
        <f t="shared" si="75"/>
        <v>1632.1208800900004</v>
      </c>
      <c r="F125" s="38">
        <f t="shared" si="75"/>
        <v>94.517884229999723</v>
      </c>
      <c r="G125" s="38">
        <f t="shared" si="75"/>
        <v>-1107.81481717</v>
      </c>
      <c r="H125" s="38">
        <f t="shared" si="75"/>
        <v>79.594527680000169</v>
      </c>
      <c r="I125" s="38">
        <f t="shared" si="75"/>
        <v>628.82461167999963</v>
      </c>
      <c r="J125" s="38">
        <f t="shared" si="75"/>
        <v>1049.4440754400002</v>
      </c>
      <c r="K125" s="38">
        <f t="shared" si="75"/>
        <v>-1072.9798358899998</v>
      </c>
      <c r="L125" s="38">
        <f t="shared" si="75"/>
        <v>-525.69432355000004</v>
      </c>
      <c r="M125" s="38">
        <f t="shared" si="75"/>
        <v>1737.4212010299993</v>
      </c>
      <c r="N125" s="38">
        <f t="shared" si="75"/>
        <v>2810.7887909299998</v>
      </c>
      <c r="O125" s="38">
        <f t="shared" si="75"/>
        <v>-1073.3675899000004</v>
      </c>
      <c r="P125" s="3">
        <v>112</v>
      </c>
    </row>
    <row r="126" spans="1:16" s="12" customFormat="1" ht="14.45" customHeight="1" x14ac:dyDescent="0.2">
      <c r="A126" s="2">
        <v>113</v>
      </c>
      <c r="B126" s="26" t="s">
        <v>34</v>
      </c>
      <c r="C126" s="40">
        <f>SUM(C127,C128,C129,C130,C131,C132)</f>
        <v>2132.2116933900002</v>
      </c>
      <c r="D126" s="40">
        <f t="shared" ref="D126:O126" si="76">SUM(D127,D128,D129,D130,D131,D132)</f>
        <v>798.29936135000014</v>
      </c>
      <c r="E126" s="40">
        <f t="shared" si="76"/>
        <v>664.39499981999995</v>
      </c>
      <c r="F126" s="40">
        <f t="shared" si="76"/>
        <v>340.55483578999997</v>
      </c>
      <c r="G126" s="40">
        <f t="shared" si="76"/>
        <v>328.96249643000004</v>
      </c>
      <c r="H126" s="40">
        <f t="shared" si="76"/>
        <v>2466.45359758</v>
      </c>
      <c r="I126" s="40">
        <f t="shared" si="76"/>
        <v>417.96708553999991</v>
      </c>
      <c r="J126" s="40">
        <f t="shared" si="76"/>
        <v>684.78090730000008</v>
      </c>
      <c r="K126" s="40">
        <f t="shared" si="76"/>
        <v>430.75088226000003</v>
      </c>
      <c r="L126" s="40">
        <f t="shared" si="76"/>
        <v>932.95472247999999</v>
      </c>
      <c r="M126" s="40">
        <f t="shared" si="76"/>
        <v>547.74023499999998</v>
      </c>
      <c r="N126" s="40">
        <f t="shared" si="76"/>
        <v>-12.88943814000001</v>
      </c>
      <c r="O126" s="40">
        <f t="shared" si="76"/>
        <v>560.62967314000002</v>
      </c>
      <c r="P126" s="3">
        <v>113</v>
      </c>
    </row>
    <row r="127" spans="1:16" s="12" customFormat="1" ht="14.1" customHeight="1" x14ac:dyDescent="0.2">
      <c r="A127" s="2">
        <v>114</v>
      </c>
      <c r="B127" s="27" t="s">
        <v>16</v>
      </c>
      <c r="C127" s="38">
        <f>SUM(C134,C141)</f>
        <v>308.73104315</v>
      </c>
      <c r="D127" s="38">
        <f>SUM(D134,D141)</f>
        <v>-302.74020975000002</v>
      </c>
      <c r="E127" s="38">
        <f t="shared" ref="E127:O132" si="77">SUM(E134,E141)</f>
        <v>307.15990729000004</v>
      </c>
      <c r="F127" s="38">
        <f t="shared" si="77"/>
        <v>183.04587162000001</v>
      </c>
      <c r="G127" s="38">
        <f t="shared" si="77"/>
        <v>121.26547399</v>
      </c>
      <c r="H127" s="38">
        <f t="shared" si="77"/>
        <v>397.82281555000003</v>
      </c>
      <c r="I127" s="38">
        <f>SUM(I134,I141)</f>
        <v>53.349880219999989</v>
      </c>
      <c r="J127" s="38">
        <f t="shared" ref="J127:L132" si="78">SUM(J134,J141)</f>
        <v>170.25871359999999</v>
      </c>
      <c r="K127" s="38">
        <f t="shared" si="78"/>
        <v>106.24932717</v>
      </c>
      <c r="L127" s="38">
        <f t="shared" si="78"/>
        <v>67.964894559999991</v>
      </c>
      <c r="M127" s="38">
        <f t="shared" si="77"/>
        <v>196.49218855999999</v>
      </c>
      <c r="N127" s="38">
        <f>SUM(N134,N141)</f>
        <v>71.243162509999991</v>
      </c>
      <c r="O127" s="38">
        <f t="shared" ref="O127" si="79">SUM(O134,O141)</f>
        <v>125.24902605</v>
      </c>
      <c r="P127" s="3">
        <v>114</v>
      </c>
    </row>
    <row r="128" spans="1:16" s="12" customFormat="1" ht="14.1" customHeight="1" x14ac:dyDescent="0.2">
      <c r="A128" s="2">
        <v>115</v>
      </c>
      <c r="B128" s="27" t="s">
        <v>17</v>
      </c>
      <c r="C128" s="38">
        <f t="shared" ref="C128:D132" si="80">SUM(C135,C142)</f>
        <v>248.19996953000003</v>
      </c>
      <c r="D128" s="38">
        <f t="shared" si="80"/>
        <v>86.181899980000011</v>
      </c>
      <c r="E128" s="38">
        <f t="shared" si="77"/>
        <v>134.82297269999998</v>
      </c>
      <c r="F128" s="38">
        <f t="shared" si="77"/>
        <v>273.31204840999999</v>
      </c>
      <c r="G128" s="38">
        <f t="shared" si="77"/>
        <v>-246.11695155999999</v>
      </c>
      <c r="H128" s="38">
        <f t="shared" si="77"/>
        <v>539.61570881000011</v>
      </c>
      <c r="I128" s="38">
        <f t="shared" si="77"/>
        <v>171.86763205999998</v>
      </c>
      <c r="J128" s="38">
        <f t="shared" si="78"/>
        <v>13.126989760000015</v>
      </c>
      <c r="K128" s="38">
        <f t="shared" si="78"/>
        <v>103.1826058</v>
      </c>
      <c r="L128" s="38">
        <f t="shared" si="78"/>
        <v>251.43848119</v>
      </c>
      <c r="M128" s="38">
        <f t="shared" si="77"/>
        <v>-84.263381809999998</v>
      </c>
      <c r="N128" s="38">
        <f t="shared" si="77"/>
        <v>-288.16744829999999</v>
      </c>
      <c r="O128" s="38">
        <f t="shared" si="77"/>
        <v>203.90406648999999</v>
      </c>
      <c r="P128" s="3">
        <v>115</v>
      </c>
    </row>
    <row r="129" spans="1:16" s="12" customFormat="1" ht="14.1" customHeight="1" x14ac:dyDescent="0.2">
      <c r="A129" s="2">
        <v>116</v>
      </c>
      <c r="B129" s="27" t="s">
        <v>18</v>
      </c>
      <c r="C129" s="38">
        <f t="shared" si="80"/>
        <v>-23.937233309999996</v>
      </c>
      <c r="D129" s="38">
        <f t="shared" si="80"/>
        <v>193.05542490000002</v>
      </c>
      <c r="E129" s="38">
        <f t="shared" si="77"/>
        <v>-11.282683210000002</v>
      </c>
      <c r="F129" s="38">
        <f t="shared" si="77"/>
        <v>-158.25437789</v>
      </c>
      <c r="G129" s="38">
        <f t="shared" si="77"/>
        <v>-47.455597109999999</v>
      </c>
      <c r="H129" s="38">
        <f t="shared" si="77"/>
        <v>3.5751510999998573</v>
      </c>
      <c r="I129" s="38">
        <f t="shared" si="77"/>
        <v>-115.86085071000001</v>
      </c>
      <c r="J129" s="38">
        <f t="shared" si="78"/>
        <v>22.47206570000003</v>
      </c>
      <c r="K129" s="38">
        <f t="shared" si="78"/>
        <v>92.245801099999994</v>
      </c>
      <c r="L129" s="38">
        <f t="shared" si="78"/>
        <v>4.7181350099999975</v>
      </c>
      <c r="M129" s="38">
        <f t="shared" si="77"/>
        <v>50.561200919999997</v>
      </c>
      <c r="N129" s="38">
        <f t="shared" si="77"/>
        <v>9.6773596499999996</v>
      </c>
      <c r="O129" s="38">
        <f t="shared" si="77"/>
        <v>40.883841270000005</v>
      </c>
      <c r="P129" s="3">
        <v>116</v>
      </c>
    </row>
    <row r="130" spans="1:16" s="12" customFormat="1" ht="14.1" customHeight="1" x14ac:dyDescent="0.2">
      <c r="A130" s="2">
        <v>117</v>
      </c>
      <c r="B130" s="27" t="s">
        <v>19</v>
      </c>
      <c r="C130" s="38">
        <f t="shared" si="80"/>
        <v>0</v>
      </c>
      <c r="D130" s="38">
        <f t="shared" si="80"/>
        <v>0</v>
      </c>
      <c r="E130" s="38">
        <f t="shared" si="77"/>
        <v>0</v>
      </c>
      <c r="F130" s="38">
        <f t="shared" si="77"/>
        <v>0</v>
      </c>
      <c r="G130" s="38">
        <f t="shared" si="77"/>
        <v>0</v>
      </c>
      <c r="H130" s="38">
        <f t="shared" si="77"/>
        <v>0</v>
      </c>
      <c r="I130" s="38">
        <f t="shared" si="77"/>
        <v>0</v>
      </c>
      <c r="J130" s="38">
        <f t="shared" si="78"/>
        <v>0</v>
      </c>
      <c r="K130" s="38">
        <f t="shared" si="78"/>
        <v>0</v>
      </c>
      <c r="L130" s="38">
        <f t="shared" si="78"/>
        <v>0</v>
      </c>
      <c r="M130" s="38">
        <f t="shared" si="77"/>
        <v>0</v>
      </c>
      <c r="N130" s="38">
        <f t="shared" si="77"/>
        <v>0</v>
      </c>
      <c r="O130" s="38">
        <f t="shared" si="77"/>
        <v>0</v>
      </c>
      <c r="P130" s="3">
        <v>117</v>
      </c>
    </row>
    <row r="131" spans="1:16" s="12" customFormat="1" ht="14.1" customHeight="1" x14ac:dyDescent="0.2">
      <c r="A131" s="2">
        <v>118</v>
      </c>
      <c r="B131" s="27" t="s">
        <v>20</v>
      </c>
      <c r="C131" s="38">
        <f t="shared" si="80"/>
        <v>0</v>
      </c>
      <c r="D131" s="38">
        <f t="shared" si="80"/>
        <v>0</v>
      </c>
      <c r="E131" s="38">
        <f t="shared" si="77"/>
        <v>0</v>
      </c>
      <c r="F131" s="38">
        <f t="shared" si="77"/>
        <v>0</v>
      </c>
      <c r="G131" s="38">
        <f t="shared" si="77"/>
        <v>0</v>
      </c>
      <c r="H131" s="38">
        <f t="shared" si="77"/>
        <v>0</v>
      </c>
      <c r="I131" s="38">
        <f t="shared" si="77"/>
        <v>0</v>
      </c>
      <c r="J131" s="38">
        <f t="shared" si="78"/>
        <v>0</v>
      </c>
      <c r="K131" s="38">
        <f t="shared" si="78"/>
        <v>0</v>
      </c>
      <c r="L131" s="38">
        <f t="shared" si="78"/>
        <v>0</v>
      </c>
      <c r="M131" s="38">
        <f t="shared" si="77"/>
        <v>0</v>
      </c>
      <c r="N131" s="38">
        <f t="shared" si="77"/>
        <v>0</v>
      </c>
      <c r="O131" s="38">
        <f t="shared" si="77"/>
        <v>0</v>
      </c>
      <c r="P131" s="3">
        <v>118</v>
      </c>
    </row>
    <row r="132" spans="1:16" s="12" customFormat="1" ht="14.1" customHeight="1" x14ac:dyDescent="0.2">
      <c r="A132" s="2">
        <v>119</v>
      </c>
      <c r="B132" s="27" t="s">
        <v>21</v>
      </c>
      <c r="C132" s="38">
        <f t="shared" si="80"/>
        <v>1599.2179140200001</v>
      </c>
      <c r="D132" s="38">
        <f t="shared" si="80"/>
        <v>821.80224622000014</v>
      </c>
      <c r="E132" s="38">
        <f t="shared" si="77"/>
        <v>233.69480303999998</v>
      </c>
      <c r="F132" s="38">
        <f t="shared" si="77"/>
        <v>42.451293649999997</v>
      </c>
      <c r="G132" s="38">
        <f t="shared" si="77"/>
        <v>501.26957111000002</v>
      </c>
      <c r="H132" s="38">
        <f t="shared" si="77"/>
        <v>1525.4399221200001</v>
      </c>
      <c r="I132" s="38">
        <f t="shared" si="77"/>
        <v>308.61042396999994</v>
      </c>
      <c r="J132" s="38">
        <f t="shared" si="78"/>
        <v>478.92313824000001</v>
      </c>
      <c r="K132" s="38">
        <f t="shared" si="78"/>
        <v>129.07314819000001</v>
      </c>
      <c r="L132" s="38">
        <f t="shared" si="78"/>
        <v>608.83321172000001</v>
      </c>
      <c r="M132" s="38">
        <f t="shared" si="77"/>
        <v>384.95022733000002</v>
      </c>
      <c r="N132" s="38">
        <f t="shared" si="77"/>
        <v>194.35748799999999</v>
      </c>
      <c r="O132" s="38">
        <f t="shared" si="77"/>
        <v>190.59273933000003</v>
      </c>
      <c r="P132" s="3">
        <v>119</v>
      </c>
    </row>
    <row r="133" spans="1:16" s="12" customFormat="1" ht="14.45" customHeight="1" x14ac:dyDescent="0.2">
      <c r="A133" s="2">
        <v>120</v>
      </c>
      <c r="B133" s="28" t="s">
        <v>35</v>
      </c>
      <c r="C133" s="40">
        <f>SUM(C134,C135,C136,C137,C138,C139)</f>
        <v>-213.40068996000002</v>
      </c>
      <c r="D133" s="40">
        <f t="shared" ref="D133:O133" si="81">SUM(D134,D135,D136,D137,D138,D139)</f>
        <v>-99.149028180000002</v>
      </c>
      <c r="E133" s="40">
        <f t="shared" si="81"/>
        <v>-94.670386329999999</v>
      </c>
      <c r="F133" s="40">
        <f t="shared" si="81"/>
        <v>-52.052598840000002</v>
      </c>
      <c r="G133" s="40">
        <f t="shared" si="81"/>
        <v>32.471323390000009</v>
      </c>
      <c r="H133" s="40">
        <f t="shared" si="81"/>
        <v>904.25339904999987</v>
      </c>
      <c r="I133" s="40">
        <f t="shared" si="81"/>
        <v>-175.28294310999999</v>
      </c>
      <c r="J133" s="40">
        <f t="shared" si="81"/>
        <v>1419.8787605699999</v>
      </c>
      <c r="K133" s="40">
        <f t="shared" si="81"/>
        <v>-128.03492750999999</v>
      </c>
      <c r="L133" s="40">
        <f t="shared" si="81"/>
        <v>-212.3074909</v>
      </c>
      <c r="M133" s="40">
        <f t="shared" si="81"/>
        <v>-244.70874058999999</v>
      </c>
      <c r="N133" s="40">
        <f t="shared" si="81"/>
        <v>-226.21850659999998</v>
      </c>
      <c r="O133" s="40">
        <f t="shared" si="81"/>
        <v>-18.49023399</v>
      </c>
      <c r="P133" s="3">
        <v>120</v>
      </c>
    </row>
    <row r="134" spans="1:16" s="12" customFormat="1" ht="14.1" customHeight="1" x14ac:dyDescent="0.2">
      <c r="A134" s="2">
        <v>121</v>
      </c>
      <c r="B134" s="29" t="s">
        <v>16</v>
      </c>
      <c r="C134" s="38">
        <f>SUM(D134,E134,F134,G134)</f>
        <v>5.0123389999999999</v>
      </c>
      <c r="D134" s="38">
        <v>-5.0000000000000001E-3</v>
      </c>
      <c r="E134" s="38">
        <v>0</v>
      </c>
      <c r="F134" s="38">
        <v>0</v>
      </c>
      <c r="G134" s="38">
        <v>5.0173389999999998</v>
      </c>
      <c r="H134" s="38">
        <f>SUM(I134,J134,K134,L134)</f>
        <v>6.1120000000000001E-2</v>
      </c>
      <c r="I134" s="38">
        <v>0</v>
      </c>
      <c r="J134" s="38">
        <v>6.1120000000000001E-2</v>
      </c>
      <c r="K134" s="38">
        <v>0</v>
      </c>
      <c r="L134" s="38">
        <v>0</v>
      </c>
      <c r="M134" s="38">
        <f t="shared" ref="M134:M139" si="82">SUM(N134,O134)</f>
        <v>2.6233749999999998</v>
      </c>
      <c r="N134" s="38">
        <v>0</v>
      </c>
      <c r="O134" s="38">
        <v>2.6233749999999998</v>
      </c>
      <c r="P134" s="3">
        <v>121</v>
      </c>
    </row>
    <row r="135" spans="1:16" s="12" customFormat="1" ht="14.1" customHeight="1" x14ac:dyDescent="0.2">
      <c r="A135" s="2">
        <v>122</v>
      </c>
      <c r="B135" s="29" t="s">
        <v>17</v>
      </c>
      <c r="C135" s="38">
        <f t="shared" ref="C135:C139" si="83">SUM(D135,E135,F135,G135)</f>
        <v>-456.48085416999999</v>
      </c>
      <c r="D135" s="38">
        <v>-101.72264348</v>
      </c>
      <c r="E135" s="38">
        <v>-97.829570669999995</v>
      </c>
      <c r="F135" s="38">
        <v>-50.537183429999999</v>
      </c>
      <c r="G135" s="38">
        <v>-206.39145658999999</v>
      </c>
      <c r="H135" s="38">
        <f t="shared" ref="H135:H139" si="84">SUM(I135,J135,K135,L135)</f>
        <v>-612.89284569999995</v>
      </c>
      <c r="I135" s="39">
        <v>-145.87477440000001</v>
      </c>
      <c r="J135" s="39">
        <v>-162.74366122000001</v>
      </c>
      <c r="K135" s="39">
        <v>-119.96826152</v>
      </c>
      <c r="L135" s="39">
        <v>-184.30614856</v>
      </c>
      <c r="M135" s="38">
        <f t="shared" si="82"/>
        <v>-219.58247867</v>
      </c>
      <c r="N135" s="39">
        <v>-217.20991384999999</v>
      </c>
      <c r="O135" s="39">
        <v>-2.37256482</v>
      </c>
      <c r="P135" s="3">
        <v>122</v>
      </c>
    </row>
    <row r="136" spans="1:16" s="12" customFormat="1" ht="14.1" customHeight="1" x14ac:dyDescent="0.2">
      <c r="A136" s="2">
        <v>123</v>
      </c>
      <c r="B136" s="29" t="s">
        <v>18</v>
      </c>
      <c r="C136" s="38">
        <f t="shared" si="83"/>
        <v>-0.26291378999999993</v>
      </c>
      <c r="D136" s="38">
        <v>-1.4863546999999999</v>
      </c>
      <c r="E136" s="38">
        <v>3.1591843399999999</v>
      </c>
      <c r="F136" s="38">
        <v>-1.5154154099999999</v>
      </c>
      <c r="G136" s="38">
        <v>-0.42032802000000002</v>
      </c>
      <c r="H136" s="38">
        <f t="shared" si="84"/>
        <v>1516.9370207499999</v>
      </c>
      <c r="I136" s="39">
        <v>-29.596262710000001</v>
      </c>
      <c r="J136" s="39">
        <v>1582.57380079</v>
      </c>
      <c r="K136" s="39">
        <v>-8.0541669900000006</v>
      </c>
      <c r="L136" s="39">
        <v>-27.986350340000001</v>
      </c>
      <c r="M136" s="38">
        <f t="shared" si="82"/>
        <v>-27.104168919999999</v>
      </c>
      <c r="N136" s="39">
        <v>-8.3203057499999993</v>
      </c>
      <c r="O136" s="39">
        <v>-18.78386317</v>
      </c>
      <c r="P136" s="3">
        <v>123</v>
      </c>
    </row>
    <row r="137" spans="1:16" s="12" customFormat="1" ht="14.1" customHeight="1" x14ac:dyDescent="0.2">
      <c r="A137" s="2">
        <v>124</v>
      </c>
      <c r="B137" s="29" t="s">
        <v>19</v>
      </c>
      <c r="C137" s="38">
        <f t="shared" si="83"/>
        <v>0</v>
      </c>
      <c r="D137" s="38">
        <v>0</v>
      </c>
      <c r="E137" s="38">
        <v>0</v>
      </c>
      <c r="F137" s="38">
        <v>0</v>
      </c>
      <c r="G137" s="38">
        <v>0</v>
      </c>
      <c r="H137" s="38">
        <f t="shared" si="84"/>
        <v>0</v>
      </c>
      <c r="I137" s="38">
        <v>0</v>
      </c>
      <c r="J137" s="38">
        <v>0</v>
      </c>
      <c r="K137" s="38">
        <v>0</v>
      </c>
      <c r="L137" s="38">
        <v>0</v>
      </c>
      <c r="M137" s="38">
        <f t="shared" si="82"/>
        <v>0</v>
      </c>
      <c r="N137" s="38">
        <v>0</v>
      </c>
      <c r="O137" s="38">
        <v>0</v>
      </c>
      <c r="P137" s="3">
        <v>124</v>
      </c>
    </row>
    <row r="138" spans="1:16" s="12" customFormat="1" ht="14.1" customHeight="1" x14ac:dyDescent="0.2">
      <c r="A138" s="2">
        <v>125</v>
      </c>
      <c r="B138" s="29" t="s">
        <v>20</v>
      </c>
      <c r="C138" s="38">
        <f t="shared" si="83"/>
        <v>0</v>
      </c>
      <c r="D138" s="38">
        <v>0</v>
      </c>
      <c r="E138" s="38">
        <v>0</v>
      </c>
      <c r="F138" s="38">
        <v>0</v>
      </c>
      <c r="G138" s="38">
        <v>0</v>
      </c>
      <c r="H138" s="38">
        <f t="shared" si="84"/>
        <v>0</v>
      </c>
      <c r="I138" s="38">
        <v>0</v>
      </c>
      <c r="J138" s="38">
        <v>0</v>
      </c>
      <c r="K138" s="38">
        <v>0</v>
      </c>
      <c r="L138" s="38">
        <v>0</v>
      </c>
      <c r="M138" s="38">
        <f t="shared" si="82"/>
        <v>0</v>
      </c>
      <c r="N138" s="38">
        <v>0</v>
      </c>
      <c r="O138" s="38">
        <v>0</v>
      </c>
      <c r="P138" s="3">
        <v>125</v>
      </c>
    </row>
    <row r="139" spans="1:16" s="12" customFormat="1" ht="14.1" customHeight="1" x14ac:dyDescent="0.2">
      <c r="A139" s="2">
        <v>126</v>
      </c>
      <c r="B139" s="29" t="s">
        <v>21</v>
      </c>
      <c r="C139" s="38">
        <f t="shared" si="83"/>
        <v>238.33073899999999</v>
      </c>
      <c r="D139" s="38">
        <v>4.0649699999999998</v>
      </c>
      <c r="E139" s="38">
        <v>0</v>
      </c>
      <c r="F139" s="38">
        <v>0</v>
      </c>
      <c r="G139" s="38">
        <v>234.26576900000001</v>
      </c>
      <c r="H139" s="38">
        <f t="shared" si="84"/>
        <v>0.14810399999999999</v>
      </c>
      <c r="I139" s="39">
        <v>0.18809400000000001</v>
      </c>
      <c r="J139" s="39">
        <v>-1.2499E-2</v>
      </c>
      <c r="K139" s="39">
        <v>-1.2499E-2</v>
      </c>
      <c r="L139" s="39">
        <v>-1.4992E-2</v>
      </c>
      <c r="M139" s="38">
        <f t="shared" si="82"/>
        <v>-0.64546799999999993</v>
      </c>
      <c r="N139" s="39">
        <v>-0.68828699999999998</v>
      </c>
      <c r="O139" s="39">
        <v>4.2819000000000003E-2</v>
      </c>
      <c r="P139" s="3">
        <v>126</v>
      </c>
    </row>
    <row r="140" spans="1:16" s="12" customFormat="1" ht="14.45" customHeight="1" x14ac:dyDescent="0.2">
      <c r="A140" s="2">
        <v>127</v>
      </c>
      <c r="B140" s="28" t="s">
        <v>36</v>
      </c>
      <c r="C140" s="40">
        <f>SUM(C141,C142,C143,C144,C145,C146)</f>
        <v>2345.6123833500001</v>
      </c>
      <c r="D140" s="40">
        <f t="shared" ref="D140:O140" si="85">SUM(D141,D142,D143,D144,D145,D146)</f>
        <v>897.4483895300001</v>
      </c>
      <c r="E140" s="40">
        <f t="shared" si="85"/>
        <v>759.06538614999999</v>
      </c>
      <c r="F140" s="40">
        <f t="shared" si="85"/>
        <v>392.60743463000006</v>
      </c>
      <c r="G140" s="40">
        <f t="shared" si="85"/>
        <v>296.49117304000004</v>
      </c>
      <c r="H140" s="40">
        <f t="shared" si="85"/>
        <v>1562.2001985300001</v>
      </c>
      <c r="I140" s="40">
        <f t="shared" si="85"/>
        <v>593.25002864999988</v>
      </c>
      <c r="J140" s="40">
        <f t="shared" si="85"/>
        <v>-735.09785326999986</v>
      </c>
      <c r="K140" s="40">
        <f t="shared" si="85"/>
        <v>558.78580977000001</v>
      </c>
      <c r="L140" s="40">
        <f t="shared" si="85"/>
        <v>1145.26221338</v>
      </c>
      <c r="M140" s="40">
        <f t="shared" si="85"/>
        <v>792.44897558999992</v>
      </c>
      <c r="N140" s="40">
        <f t="shared" si="85"/>
        <v>213.32906845999997</v>
      </c>
      <c r="O140" s="40">
        <f t="shared" si="85"/>
        <v>579.11990713</v>
      </c>
      <c r="P140" s="3">
        <v>127</v>
      </c>
    </row>
    <row r="141" spans="1:16" s="12" customFormat="1" ht="14.1" customHeight="1" x14ac:dyDescent="0.2">
      <c r="A141" s="2">
        <v>128</v>
      </c>
      <c r="B141" s="29" t="s">
        <v>16</v>
      </c>
      <c r="C141" s="38">
        <f>SUM(D141,E141,F141,G141)</f>
        <v>303.71870415000001</v>
      </c>
      <c r="D141" s="38">
        <v>-302.73520975000002</v>
      </c>
      <c r="E141" s="38">
        <v>307.15990729000004</v>
      </c>
      <c r="F141" s="38">
        <v>183.04587162000001</v>
      </c>
      <c r="G141" s="38">
        <v>116.24813499000001</v>
      </c>
      <c r="H141" s="38">
        <f>SUM(I141,J141,K141,L141)</f>
        <v>397.76169555000001</v>
      </c>
      <c r="I141" s="39">
        <v>53.349880219999989</v>
      </c>
      <c r="J141" s="39">
        <v>170.1975936</v>
      </c>
      <c r="K141" s="39">
        <v>106.24932717</v>
      </c>
      <c r="L141" s="39">
        <v>67.964894559999991</v>
      </c>
      <c r="M141" s="38">
        <f t="shared" ref="M141:M146" si="86">SUM(N141,O141)</f>
        <v>193.86881355999998</v>
      </c>
      <c r="N141" s="39">
        <v>71.243162509999991</v>
      </c>
      <c r="O141" s="39">
        <v>122.62565105</v>
      </c>
      <c r="P141" s="3">
        <v>128</v>
      </c>
    </row>
    <row r="142" spans="1:16" s="12" customFormat="1" ht="14.1" customHeight="1" x14ac:dyDescent="0.2">
      <c r="A142" s="2">
        <v>129</v>
      </c>
      <c r="B142" s="29" t="s">
        <v>17</v>
      </c>
      <c r="C142" s="38">
        <f t="shared" ref="C142:C146" si="87">SUM(D142,E142,F142,G142)</f>
        <v>704.68082370000002</v>
      </c>
      <c r="D142" s="38">
        <v>187.90454346000001</v>
      </c>
      <c r="E142" s="38">
        <v>232.65254336999999</v>
      </c>
      <c r="F142" s="38">
        <v>323.84923184000002</v>
      </c>
      <c r="G142" s="38">
        <v>-39.72549497</v>
      </c>
      <c r="H142" s="38">
        <f t="shared" ref="H142:H146" si="88">SUM(I142,J142,K142,L142)</f>
        <v>1152.5085545100001</v>
      </c>
      <c r="I142" s="39">
        <v>317.74240645999998</v>
      </c>
      <c r="J142" s="39">
        <v>175.87065098000002</v>
      </c>
      <c r="K142" s="39">
        <v>223.15086732</v>
      </c>
      <c r="L142" s="39">
        <v>435.74462975</v>
      </c>
      <c r="M142" s="38">
        <f t="shared" si="86"/>
        <v>135.31909686</v>
      </c>
      <c r="N142" s="39">
        <v>-70.957534449999997</v>
      </c>
      <c r="O142" s="39">
        <v>206.27663131</v>
      </c>
      <c r="P142" s="3">
        <v>129</v>
      </c>
    </row>
    <row r="143" spans="1:16" s="12" customFormat="1" ht="14.1" customHeight="1" x14ac:dyDescent="0.2">
      <c r="A143" s="2">
        <v>130</v>
      </c>
      <c r="B143" s="29" t="s">
        <v>18</v>
      </c>
      <c r="C143" s="38">
        <f t="shared" si="87"/>
        <v>-23.674319519999997</v>
      </c>
      <c r="D143" s="38">
        <v>194.54177960000001</v>
      </c>
      <c r="E143" s="38">
        <v>-14.441867550000001</v>
      </c>
      <c r="F143" s="38">
        <v>-156.73896248</v>
      </c>
      <c r="G143" s="38">
        <v>-47.03526909</v>
      </c>
      <c r="H143" s="38">
        <f t="shared" si="88"/>
        <v>-1513.36186965</v>
      </c>
      <c r="I143" s="39">
        <v>-86.264588000000003</v>
      </c>
      <c r="J143" s="39">
        <v>-1560.1017350899999</v>
      </c>
      <c r="K143" s="39">
        <v>100.29996808999999</v>
      </c>
      <c r="L143" s="39">
        <v>32.704485349999999</v>
      </c>
      <c r="M143" s="38">
        <f t="shared" si="86"/>
        <v>77.665369839999997</v>
      </c>
      <c r="N143" s="39">
        <v>17.997665399999999</v>
      </c>
      <c r="O143" s="39">
        <v>59.667704440000001</v>
      </c>
      <c r="P143" s="3">
        <v>130</v>
      </c>
    </row>
    <row r="144" spans="1:16" s="12" customFormat="1" ht="14.1" customHeight="1" x14ac:dyDescent="0.2">
      <c r="A144" s="2">
        <v>131</v>
      </c>
      <c r="B144" s="29" t="s">
        <v>19</v>
      </c>
      <c r="C144" s="38">
        <f t="shared" si="87"/>
        <v>0</v>
      </c>
      <c r="D144" s="38">
        <v>0</v>
      </c>
      <c r="E144" s="38">
        <v>0</v>
      </c>
      <c r="F144" s="38">
        <v>0</v>
      </c>
      <c r="G144" s="38">
        <v>0</v>
      </c>
      <c r="H144" s="38">
        <f t="shared" si="88"/>
        <v>0</v>
      </c>
      <c r="I144" s="38">
        <v>0</v>
      </c>
      <c r="J144" s="38">
        <v>0</v>
      </c>
      <c r="K144" s="38">
        <v>0</v>
      </c>
      <c r="L144" s="38">
        <v>0</v>
      </c>
      <c r="M144" s="38">
        <f t="shared" si="86"/>
        <v>0</v>
      </c>
      <c r="N144" s="38">
        <v>0</v>
      </c>
      <c r="O144" s="38">
        <v>0</v>
      </c>
      <c r="P144" s="3">
        <v>131</v>
      </c>
    </row>
    <row r="145" spans="1:16" s="12" customFormat="1" ht="14.1" customHeight="1" x14ac:dyDescent="0.2">
      <c r="A145" s="2">
        <v>132</v>
      </c>
      <c r="B145" s="29" t="s">
        <v>20</v>
      </c>
      <c r="C145" s="38">
        <f t="shared" si="87"/>
        <v>0</v>
      </c>
      <c r="D145" s="38">
        <v>0</v>
      </c>
      <c r="E145" s="38">
        <v>0</v>
      </c>
      <c r="F145" s="38">
        <v>0</v>
      </c>
      <c r="G145" s="38">
        <v>0</v>
      </c>
      <c r="H145" s="38">
        <f t="shared" si="88"/>
        <v>0</v>
      </c>
      <c r="I145" s="38">
        <v>0</v>
      </c>
      <c r="J145" s="38">
        <v>0</v>
      </c>
      <c r="K145" s="38">
        <v>0</v>
      </c>
      <c r="L145" s="38">
        <v>0</v>
      </c>
      <c r="M145" s="38">
        <f t="shared" si="86"/>
        <v>0</v>
      </c>
      <c r="N145" s="38">
        <v>0</v>
      </c>
      <c r="O145" s="38">
        <v>0</v>
      </c>
      <c r="P145" s="3">
        <v>132</v>
      </c>
    </row>
    <row r="146" spans="1:16" s="12" customFormat="1" ht="14.1" customHeight="1" x14ac:dyDescent="0.2">
      <c r="A146" s="2">
        <v>133</v>
      </c>
      <c r="B146" s="29" t="s">
        <v>21</v>
      </c>
      <c r="C146" s="38">
        <f t="shared" si="87"/>
        <v>1360.8871750200001</v>
      </c>
      <c r="D146" s="38">
        <v>817.73727622000013</v>
      </c>
      <c r="E146" s="38">
        <v>233.69480303999998</v>
      </c>
      <c r="F146" s="38">
        <v>42.451293649999997</v>
      </c>
      <c r="G146" s="38">
        <v>267.00380211000004</v>
      </c>
      <c r="H146" s="38">
        <f t="shared" si="88"/>
        <v>1525.29181812</v>
      </c>
      <c r="I146" s="39">
        <v>308.42232996999996</v>
      </c>
      <c r="J146" s="39">
        <v>478.93563724000001</v>
      </c>
      <c r="K146" s="39">
        <v>129.08564719</v>
      </c>
      <c r="L146" s="39">
        <v>608.84820372000001</v>
      </c>
      <c r="M146" s="38">
        <f t="shared" si="86"/>
        <v>385.59569533000001</v>
      </c>
      <c r="N146" s="39">
        <v>195.04577499999999</v>
      </c>
      <c r="O146" s="39">
        <v>190.54992033000002</v>
      </c>
      <c r="P146" s="3">
        <v>133</v>
      </c>
    </row>
    <row r="147" spans="1:16" s="12" customFormat="1" ht="14.45" customHeight="1" x14ac:dyDescent="0.2">
      <c r="A147" s="2">
        <v>134</v>
      </c>
      <c r="B147" s="26" t="s">
        <v>37</v>
      </c>
      <c r="C147" s="40">
        <f>SUM(C148,C149,C150,C151,C152,C153)</f>
        <v>-572.12169026000015</v>
      </c>
      <c r="D147" s="40">
        <f t="shared" ref="D147:O147" si="89">SUM(D148,D149,D150,D151,D152,D153)</f>
        <v>1746.7423336100001</v>
      </c>
      <c r="E147" s="40">
        <f t="shared" si="89"/>
        <v>-1162.7931850999998</v>
      </c>
      <c r="F147" s="40">
        <f t="shared" si="89"/>
        <v>-452.12336033999998</v>
      </c>
      <c r="G147" s="40">
        <f t="shared" si="89"/>
        <v>-703.94747843000016</v>
      </c>
      <c r="H147" s="40">
        <f t="shared" si="89"/>
        <v>-5215.7567548299994</v>
      </c>
      <c r="I147" s="40">
        <f t="shared" si="89"/>
        <v>-3025.6759641500003</v>
      </c>
      <c r="J147" s="40">
        <f t="shared" si="89"/>
        <v>-791.13979728000004</v>
      </c>
      <c r="K147" s="40">
        <f t="shared" si="89"/>
        <v>-1625.3395722899998</v>
      </c>
      <c r="L147" s="40">
        <f t="shared" si="89"/>
        <v>226.39857889000012</v>
      </c>
      <c r="M147" s="40">
        <f t="shared" si="89"/>
        <v>-2842.0906009299997</v>
      </c>
      <c r="N147" s="40">
        <f t="shared" si="89"/>
        <v>81.926466599999912</v>
      </c>
      <c r="O147" s="40">
        <f t="shared" si="89"/>
        <v>-2924.0170675300005</v>
      </c>
      <c r="P147" s="3">
        <v>134</v>
      </c>
    </row>
    <row r="148" spans="1:16" s="12" customFormat="1" ht="14.1" customHeight="1" x14ac:dyDescent="0.2">
      <c r="A148" s="2">
        <v>135</v>
      </c>
      <c r="B148" s="27" t="s">
        <v>16</v>
      </c>
      <c r="C148" s="38">
        <f>SUM(D148,E148,F148,G148)</f>
        <v>-1.002095</v>
      </c>
      <c r="D148" s="38">
        <v>0</v>
      </c>
      <c r="E148" s="38">
        <v>-0.94499999999999995</v>
      </c>
      <c r="F148" s="38">
        <v>0.93567699999999998</v>
      </c>
      <c r="G148" s="38">
        <v>-0.99277199999999999</v>
      </c>
      <c r="H148" s="38">
        <f t="shared" ref="H148:H153" si="90">SUM(I148,J148,K148,L148)</f>
        <v>-2.7875E-2</v>
      </c>
      <c r="I148" s="39">
        <v>-2.7876000000000001E-2</v>
      </c>
      <c r="J148" s="39">
        <v>9.9999999999999995E-7</v>
      </c>
      <c r="K148" s="39">
        <v>0</v>
      </c>
      <c r="L148" s="39">
        <v>0</v>
      </c>
      <c r="M148" s="38">
        <f t="shared" ref="M148:M153" si="91">SUM(N148,O148)</f>
        <v>9.3229999999999997E-3</v>
      </c>
      <c r="N148" s="39">
        <v>0</v>
      </c>
      <c r="O148" s="39">
        <v>9.3229999999999997E-3</v>
      </c>
      <c r="P148" s="3">
        <v>135</v>
      </c>
    </row>
    <row r="149" spans="1:16" s="12" customFormat="1" ht="14.1" customHeight="1" x14ac:dyDescent="0.2">
      <c r="A149" s="2">
        <v>136</v>
      </c>
      <c r="B149" s="27" t="s">
        <v>17</v>
      </c>
      <c r="C149" s="38">
        <f t="shared" ref="C149:C153" si="92">SUM(D149,E149,F149,G149)</f>
        <v>-153.99099328999998</v>
      </c>
      <c r="D149" s="38">
        <v>149.69971237999999</v>
      </c>
      <c r="E149" s="38">
        <v>-27.043005990000012</v>
      </c>
      <c r="F149" s="38">
        <v>-2.752311E-2</v>
      </c>
      <c r="G149" s="38">
        <v>-276.62017656999996</v>
      </c>
      <c r="H149" s="38">
        <f t="shared" si="90"/>
        <v>-673.72676835000004</v>
      </c>
      <c r="I149" s="39">
        <v>475.49057578999998</v>
      </c>
      <c r="J149" s="39">
        <v>-569.96006181000007</v>
      </c>
      <c r="K149" s="39">
        <v>-153.17840649000001</v>
      </c>
      <c r="L149" s="39">
        <v>-426.07887583999997</v>
      </c>
      <c r="M149" s="38">
        <f t="shared" si="91"/>
        <v>-1461.02276893</v>
      </c>
      <c r="N149" s="39">
        <v>-339.16229899000012</v>
      </c>
      <c r="O149" s="39">
        <v>-1121.8604699399998</v>
      </c>
      <c r="P149" s="3">
        <v>136</v>
      </c>
    </row>
    <row r="150" spans="1:16" s="12" customFormat="1" ht="14.1" customHeight="1" x14ac:dyDescent="0.2">
      <c r="A150" s="2">
        <v>137</v>
      </c>
      <c r="B150" s="27" t="s">
        <v>18</v>
      </c>
      <c r="C150" s="38">
        <f t="shared" si="92"/>
        <v>-81.238174610000129</v>
      </c>
      <c r="D150" s="38">
        <v>-858.16784816000006</v>
      </c>
      <c r="E150" s="38">
        <v>581.96491635999996</v>
      </c>
      <c r="F150" s="38">
        <v>7.9104213599999982</v>
      </c>
      <c r="G150" s="38">
        <v>187.05433582999999</v>
      </c>
      <c r="H150" s="38">
        <f t="shared" si="90"/>
        <v>-145.78741316999998</v>
      </c>
      <c r="I150" s="39">
        <v>-64.511886879999992</v>
      </c>
      <c r="J150" s="39">
        <v>47.310990270000005</v>
      </c>
      <c r="K150" s="39">
        <v>-190.32313059000001</v>
      </c>
      <c r="L150" s="39">
        <v>61.736614029999998</v>
      </c>
      <c r="M150" s="38">
        <f t="shared" si="91"/>
        <v>-38.622517990000006</v>
      </c>
      <c r="N150" s="39">
        <v>240.22180080999999</v>
      </c>
      <c r="O150" s="39">
        <v>-278.8443188</v>
      </c>
      <c r="P150" s="3">
        <v>137</v>
      </c>
    </row>
    <row r="151" spans="1:16" s="12" customFormat="1" ht="14.1" customHeight="1" x14ac:dyDescent="0.2">
      <c r="A151" s="2">
        <v>138</v>
      </c>
      <c r="B151" s="27" t="s">
        <v>19</v>
      </c>
      <c r="C151" s="38">
        <f t="shared" si="92"/>
        <v>-1312.2984460099999</v>
      </c>
      <c r="D151" s="38">
        <v>-979.42099444000007</v>
      </c>
      <c r="E151" s="38">
        <v>-674.29021646000001</v>
      </c>
      <c r="F151" s="38">
        <v>235.74993742999999</v>
      </c>
      <c r="G151" s="38">
        <v>105.66282746</v>
      </c>
      <c r="H151" s="38">
        <f t="shared" si="90"/>
        <v>-1496.7386506800001</v>
      </c>
      <c r="I151" s="39">
        <v>-591.42424391999998</v>
      </c>
      <c r="J151" s="39">
        <v>-423.62316399000002</v>
      </c>
      <c r="K151" s="39">
        <v>-329.57527748000001</v>
      </c>
      <c r="L151" s="39">
        <v>-152.11596528999999</v>
      </c>
      <c r="M151" s="38">
        <f t="shared" si="91"/>
        <v>-799.40540377999992</v>
      </c>
      <c r="N151" s="39">
        <v>304.89831709999999</v>
      </c>
      <c r="O151" s="39">
        <v>-1104.3037208799999</v>
      </c>
      <c r="P151" s="3">
        <v>138</v>
      </c>
    </row>
    <row r="152" spans="1:16" s="12" customFormat="1" ht="14.1" customHeight="1" x14ac:dyDescent="0.2">
      <c r="A152" s="2">
        <v>139</v>
      </c>
      <c r="B152" s="27" t="s">
        <v>20</v>
      </c>
      <c r="C152" s="38">
        <f t="shared" si="92"/>
        <v>2753.5264591499999</v>
      </c>
      <c r="D152" s="38">
        <v>3092.18639132</v>
      </c>
      <c r="E152" s="38">
        <v>6.3530579300000003</v>
      </c>
      <c r="F152" s="38">
        <v>-357.29864688999999</v>
      </c>
      <c r="G152" s="38">
        <v>12.285656790000001</v>
      </c>
      <c r="H152" s="38">
        <f t="shared" si="90"/>
        <v>-546.82647355000006</v>
      </c>
      <c r="I152" s="38">
        <v>-1249.27681646</v>
      </c>
      <c r="J152" s="38">
        <v>17.313314179999999</v>
      </c>
      <c r="K152" s="38">
        <v>674.37678286000005</v>
      </c>
      <c r="L152" s="38">
        <v>10.76024587</v>
      </c>
      <c r="M152" s="38">
        <f t="shared" si="91"/>
        <v>-1194.86789144</v>
      </c>
      <c r="N152" s="38">
        <v>-1204.4764212</v>
      </c>
      <c r="O152" s="38">
        <v>9.6085297599999997</v>
      </c>
      <c r="P152" s="3">
        <v>139</v>
      </c>
    </row>
    <row r="153" spans="1:16" s="12" customFormat="1" ht="14.1" customHeight="1" x14ac:dyDescent="0.2">
      <c r="A153" s="2">
        <v>140</v>
      </c>
      <c r="B153" s="27" t="s">
        <v>21</v>
      </c>
      <c r="C153" s="38">
        <f t="shared" si="92"/>
        <v>-1777.1184405000001</v>
      </c>
      <c r="D153" s="38">
        <v>342.44507251000005</v>
      </c>
      <c r="E153" s="38">
        <v>-1048.8329369399999</v>
      </c>
      <c r="F153" s="38">
        <v>-339.39322613000002</v>
      </c>
      <c r="G153" s="38">
        <v>-731.33734994000019</v>
      </c>
      <c r="H153" s="38">
        <f t="shared" si="90"/>
        <v>-2352.6495740799996</v>
      </c>
      <c r="I153" s="39">
        <v>-1595.9257166800001</v>
      </c>
      <c r="J153" s="39">
        <v>137.81912307000007</v>
      </c>
      <c r="K153" s="39">
        <v>-1626.6395405899998</v>
      </c>
      <c r="L153" s="39">
        <v>732.09656012000005</v>
      </c>
      <c r="M153" s="38">
        <f t="shared" si="91"/>
        <v>651.81865820999951</v>
      </c>
      <c r="N153" s="39">
        <v>1080.44506888</v>
      </c>
      <c r="O153" s="39">
        <v>-428.6264106700005</v>
      </c>
      <c r="P153" s="3">
        <v>140</v>
      </c>
    </row>
    <row r="154" spans="1:16" s="12" customFormat="1" ht="14.45" customHeight="1" x14ac:dyDescent="0.2">
      <c r="A154" s="2">
        <v>141</v>
      </c>
      <c r="B154" s="26" t="s">
        <v>38</v>
      </c>
      <c r="C154" s="40">
        <f>SUM(C155,C156,C157,C158,C159,C160)</f>
        <v>2599.30385867</v>
      </c>
      <c r="D154" s="40">
        <f t="shared" ref="D154:O154" si="93">SUM(D155,D156,D157,D158,D159,D160)</f>
        <v>847.70670247999954</v>
      </c>
      <c r="E154" s="40">
        <f t="shared" si="93"/>
        <v>-1718.2472076100003</v>
      </c>
      <c r="F154" s="40">
        <f t="shared" si="93"/>
        <v>269.41173226999985</v>
      </c>
      <c r="G154" s="40">
        <f t="shared" si="93"/>
        <v>3200.43263153</v>
      </c>
      <c r="H154" s="40">
        <f t="shared" si="93"/>
        <v>4293.9404798400001</v>
      </c>
      <c r="I154" s="40">
        <f t="shared" si="93"/>
        <v>-182.29401073000008</v>
      </c>
      <c r="J154" s="40">
        <f t="shared" si="93"/>
        <v>951.76336002999983</v>
      </c>
      <c r="K154" s="40">
        <f t="shared" si="93"/>
        <v>2004.4125781000002</v>
      </c>
      <c r="L154" s="40">
        <f t="shared" si="93"/>
        <v>1520.0585524400001</v>
      </c>
      <c r="M154" s="40">
        <f t="shared" si="93"/>
        <v>3183.8165051799988</v>
      </c>
      <c r="N154" s="40">
        <f t="shared" si="93"/>
        <v>751.02837971999963</v>
      </c>
      <c r="O154" s="40">
        <f t="shared" si="93"/>
        <v>2432.7881254599997</v>
      </c>
      <c r="P154" s="3">
        <v>141</v>
      </c>
    </row>
    <row r="155" spans="1:16" s="12" customFormat="1" ht="14.1" customHeight="1" x14ac:dyDescent="0.2">
      <c r="A155" s="2">
        <v>142</v>
      </c>
      <c r="B155" s="27" t="s">
        <v>16</v>
      </c>
      <c r="C155" s="38">
        <f>SUM(D155,E155,F155,G155)</f>
        <v>614.10053642000025</v>
      </c>
      <c r="D155" s="38">
        <v>-6.63981201</v>
      </c>
      <c r="E155" s="38">
        <v>-294.42938014000003</v>
      </c>
      <c r="F155" s="38">
        <v>-44.914061309999994</v>
      </c>
      <c r="G155" s="38">
        <v>960.08378988000027</v>
      </c>
      <c r="H155" s="38">
        <f t="shared" ref="H155:H161" si="94">SUM(I155,J155,K155,L155)</f>
        <v>-149.13140982000002</v>
      </c>
      <c r="I155" s="39">
        <v>154.20692114999997</v>
      </c>
      <c r="J155" s="39">
        <v>-92.482248129999988</v>
      </c>
      <c r="K155" s="39">
        <v>-118.89067059</v>
      </c>
      <c r="L155" s="39">
        <v>-91.96541225</v>
      </c>
      <c r="M155" s="38">
        <f t="shared" ref="M155:M160" si="95">SUM(N155,O155)</f>
        <v>-62.822720729999972</v>
      </c>
      <c r="N155" s="39">
        <v>-44.50681320999999</v>
      </c>
      <c r="O155" s="39">
        <v>-18.315907519999982</v>
      </c>
      <c r="P155" s="3">
        <v>142</v>
      </c>
    </row>
    <row r="156" spans="1:16" s="12" customFormat="1" ht="14.1" customHeight="1" x14ac:dyDescent="0.2">
      <c r="A156" s="2">
        <v>143</v>
      </c>
      <c r="B156" s="27" t="s">
        <v>17</v>
      </c>
      <c r="C156" s="38">
        <f t="shared" ref="C156:C161" si="96">SUM(D156,E156,F156,G156)</f>
        <v>-384.59544215000005</v>
      </c>
      <c r="D156" s="38">
        <v>149.60677075999979</v>
      </c>
      <c r="E156" s="38">
        <v>-1354.29650999</v>
      </c>
      <c r="F156" s="38">
        <v>241.02380405000008</v>
      </c>
      <c r="G156" s="38">
        <v>579.07049303000008</v>
      </c>
      <c r="H156" s="38">
        <f t="shared" si="94"/>
        <v>-1028.4324360599999</v>
      </c>
      <c r="I156" s="39">
        <v>-1620.7743669499998</v>
      </c>
      <c r="J156" s="39">
        <v>313.13032049000003</v>
      </c>
      <c r="K156" s="39">
        <v>371.50049424999992</v>
      </c>
      <c r="L156" s="39">
        <v>-92.288883850000005</v>
      </c>
      <c r="M156" s="38">
        <f t="shared" si="95"/>
        <v>671.05197714999997</v>
      </c>
      <c r="N156" s="39">
        <v>768.50322790999996</v>
      </c>
      <c r="O156" s="39">
        <v>-97.451250759999994</v>
      </c>
      <c r="P156" s="3">
        <v>143</v>
      </c>
    </row>
    <row r="157" spans="1:16" s="12" customFormat="1" ht="14.1" customHeight="1" x14ac:dyDescent="0.2">
      <c r="A157" s="2">
        <v>144</v>
      </c>
      <c r="B157" s="27" t="s">
        <v>18</v>
      </c>
      <c r="C157" s="38">
        <f t="shared" si="96"/>
        <v>-141.96110248000008</v>
      </c>
      <c r="D157" s="38">
        <v>664.61280916999999</v>
      </c>
      <c r="E157" s="38">
        <v>-473.32845784000006</v>
      </c>
      <c r="F157" s="38">
        <v>-108.33933897999998</v>
      </c>
      <c r="G157" s="38">
        <v>-224.90611483000004</v>
      </c>
      <c r="H157" s="38">
        <f t="shared" si="94"/>
        <v>581.7648423100004</v>
      </c>
      <c r="I157" s="39">
        <v>298.02554767000038</v>
      </c>
      <c r="J157" s="39">
        <v>178.12634552999998</v>
      </c>
      <c r="K157" s="39">
        <v>129.18831898000002</v>
      </c>
      <c r="L157" s="39">
        <v>-23.575369869999975</v>
      </c>
      <c r="M157" s="38">
        <f t="shared" si="95"/>
        <v>-115.77434598000008</v>
      </c>
      <c r="N157" s="39">
        <v>-303.59257208000008</v>
      </c>
      <c r="O157" s="39">
        <v>187.8182261</v>
      </c>
      <c r="P157" s="3">
        <v>144</v>
      </c>
    </row>
    <row r="158" spans="1:16" s="12" customFormat="1" ht="14.1" customHeight="1" x14ac:dyDescent="0.2">
      <c r="A158" s="2">
        <v>145</v>
      </c>
      <c r="B158" s="27" t="s">
        <v>19</v>
      </c>
      <c r="C158" s="38">
        <f t="shared" si="96"/>
        <v>317.08796231999997</v>
      </c>
      <c r="D158" s="38">
        <v>552.02891381999996</v>
      </c>
      <c r="E158" s="38">
        <v>-155.24186687</v>
      </c>
      <c r="F158" s="38">
        <v>59.963599889999998</v>
      </c>
      <c r="G158" s="38">
        <v>-139.66268452</v>
      </c>
      <c r="H158" s="38">
        <f t="shared" si="94"/>
        <v>-89.12803007000025</v>
      </c>
      <c r="I158" s="39">
        <v>-546.99507849999998</v>
      </c>
      <c r="J158" s="39">
        <v>-542.90902043000006</v>
      </c>
      <c r="K158" s="39">
        <v>-214.33822394000001</v>
      </c>
      <c r="L158" s="39">
        <v>1215.1142927999999</v>
      </c>
      <c r="M158" s="38">
        <f t="shared" si="95"/>
        <v>-1336.0603192000001</v>
      </c>
      <c r="N158" s="39">
        <v>-1417.1380420600001</v>
      </c>
      <c r="O158" s="39">
        <v>81.077722859999994</v>
      </c>
      <c r="P158" s="3">
        <v>145</v>
      </c>
    </row>
    <row r="159" spans="1:16" s="12" customFormat="1" ht="14.1" customHeight="1" x14ac:dyDescent="0.2">
      <c r="A159" s="2">
        <v>146</v>
      </c>
      <c r="B159" s="27" t="s">
        <v>20</v>
      </c>
      <c r="C159" s="38">
        <f t="shared" si="96"/>
        <v>1604.3159632100001</v>
      </c>
      <c r="D159" s="38">
        <v>-213.52713679000001</v>
      </c>
      <c r="E159" s="38">
        <v>605.1262999999999</v>
      </c>
      <c r="F159" s="38">
        <v>-261.86359999999996</v>
      </c>
      <c r="G159" s="38">
        <v>1474.5804000000001</v>
      </c>
      <c r="H159" s="38">
        <f t="shared" si="94"/>
        <v>4715.6067327600003</v>
      </c>
      <c r="I159" s="39">
        <v>1316.4498999999998</v>
      </c>
      <c r="J159" s="39">
        <v>1058.2417869799999</v>
      </c>
      <c r="K159" s="39">
        <v>1877.9048000000003</v>
      </c>
      <c r="L159" s="39">
        <v>463.01024578000005</v>
      </c>
      <c r="M159" s="38">
        <f t="shared" si="95"/>
        <v>4120.1483133999991</v>
      </c>
      <c r="N159" s="39">
        <v>1826.5146857499999</v>
      </c>
      <c r="O159" s="39">
        <v>2293.6336276499997</v>
      </c>
      <c r="P159" s="3">
        <v>146</v>
      </c>
    </row>
    <row r="160" spans="1:16" s="12" customFormat="1" ht="14.1" customHeight="1" x14ac:dyDescent="0.2">
      <c r="A160" s="2">
        <v>147</v>
      </c>
      <c r="B160" s="27" t="s">
        <v>21</v>
      </c>
      <c r="C160" s="38">
        <f t="shared" si="96"/>
        <v>590.35594134999963</v>
      </c>
      <c r="D160" s="38">
        <v>-298.37484247000009</v>
      </c>
      <c r="E160" s="38">
        <v>-46.07729277</v>
      </c>
      <c r="F160" s="38">
        <v>383.54132861999972</v>
      </c>
      <c r="G160" s="38">
        <v>551.26674796999998</v>
      </c>
      <c r="H160" s="38">
        <f t="shared" si="94"/>
        <v>263.26078071999962</v>
      </c>
      <c r="I160" s="39">
        <v>216.79306589999965</v>
      </c>
      <c r="J160" s="39">
        <v>37.656175589999997</v>
      </c>
      <c r="K160" s="39">
        <v>-40.9521406</v>
      </c>
      <c r="L160" s="39">
        <v>49.763679830000001</v>
      </c>
      <c r="M160" s="38">
        <f t="shared" si="95"/>
        <v>-92.726399459999996</v>
      </c>
      <c r="N160" s="39">
        <v>-78.752106589999997</v>
      </c>
      <c r="O160" s="39">
        <v>-13.974292869999999</v>
      </c>
      <c r="P160" s="3">
        <v>147</v>
      </c>
    </row>
    <row r="161" spans="1:16" s="12" customFormat="1" ht="14.45" customHeight="1" x14ac:dyDescent="0.2">
      <c r="A161" s="2">
        <v>148</v>
      </c>
      <c r="B161" s="26" t="s">
        <v>39</v>
      </c>
      <c r="C161" s="40">
        <f t="shared" si="96"/>
        <v>-115.63302763999968</v>
      </c>
      <c r="D161" s="40">
        <v>-1187.8740361800001</v>
      </c>
      <c r="E161" s="40">
        <v>2493.3363067600003</v>
      </c>
      <c r="F161" s="40">
        <v>7.9184880900000003</v>
      </c>
      <c r="G161" s="40">
        <v>-1429.0137863099999</v>
      </c>
      <c r="H161" s="40">
        <f t="shared" si="94"/>
        <v>643.54339892000007</v>
      </c>
      <c r="I161" s="41">
        <v>1699.34683849</v>
      </c>
      <c r="J161" s="41">
        <v>395.04563854000003</v>
      </c>
      <c r="K161" s="41">
        <v>465.53869711000004</v>
      </c>
      <c r="L161" s="41">
        <v>-1916.3877752200001</v>
      </c>
      <c r="M161" s="40">
        <f>SUM(N161,O161)</f>
        <v>793.37871495000002</v>
      </c>
      <c r="N161" s="41">
        <v>1614.7383406399999</v>
      </c>
      <c r="O161" s="41">
        <v>-821.35962568999992</v>
      </c>
      <c r="P161" s="3">
        <v>148</v>
      </c>
    </row>
    <row r="162" spans="1:16" s="12" customFormat="1" ht="15" customHeight="1" x14ac:dyDescent="0.2">
      <c r="A162" s="2">
        <v>149</v>
      </c>
      <c r="B162" s="23" t="s">
        <v>40</v>
      </c>
      <c r="C162" s="72">
        <f>SUM(-C14,-C105)</f>
        <v>-4414.4132250099938</v>
      </c>
      <c r="D162" s="72">
        <f t="shared" ref="D162:O162" si="97">SUM(-D14,-D105)</f>
        <v>-2039.8947515999994</v>
      </c>
      <c r="E162" s="72">
        <f t="shared" si="97"/>
        <v>-928.59309849000056</v>
      </c>
      <c r="F162" s="72">
        <f t="shared" si="97"/>
        <v>521.90758420999805</v>
      </c>
      <c r="G162" s="72">
        <f t="shared" si="97"/>
        <v>-1967.8329591300021</v>
      </c>
      <c r="H162" s="72">
        <f t="shared" si="97"/>
        <v>-1116.367019850002</v>
      </c>
      <c r="I162" s="72">
        <f t="shared" si="97"/>
        <v>1359.0976566599998</v>
      </c>
      <c r="J162" s="72">
        <f t="shared" si="97"/>
        <v>-1246.1771237900016</v>
      </c>
      <c r="K162" s="72">
        <f t="shared" si="97"/>
        <v>-765.11697830000264</v>
      </c>
      <c r="L162" s="72">
        <f t="shared" si="97"/>
        <v>-464.17057442000237</v>
      </c>
      <c r="M162" s="72">
        <f t="shared" si="97"/>
        <v>-3895.1823151399985</v>
      </c>
      <c r="N162" s="72">
        <f t="shared" si="97"/>
        <v>-3725.9828823299986</v>
      </c>
      <c r="O162" s="72">
        <f t="shared" si="97"/>
        <v>-169.19943280999996</v>
      </c>
      <c r="P162" s="3">
        <v>149</v>
      </c>
    </row>
    <row r="163" spans="1:16" s="12" customFormat="1" ht="6" customHeight="1" x14ac:dyDescent="0.2">
      <c r="A163" s="4"/>
      <c r="B163" s="13"/>
      <c r="C163" s="20"/>
      <c r="D163" s="20"/>
      <c r="E163" s="20"/>
      <c r="F163" s="20"/>
      <c r="G163" s="20"/>
      <c r="H163" s="13"/>
      <c r="I163" s="14"/>
      <c r="J163" s="14"/>
      <c r="K163" s="14"/>
      <c r="L163" s="14"/>
      <c r="M163" s="13"/>
      <c r="N163" s="13"/>
      <c r="O163" s="13"/>
      <c r="P163" s="5"/>
    </row>
    <row r="164" spans="1:16" ht="6" customHeight="1" x14ac:dyDescent="0.2">
      <c r="B164" s="21"/>
      <c r="C164" s="22"/>
      <c r="D164" s="22"/>
      <c r="E164" s="22"/>
      <c r="F164" s="22"/>
      <c r="G164" s="22"/>
      <c r="H164" s="15"/>
      <c r="I164" s="16"/>
      <c r="J164" s="16"/>
      <c r="K164" s="16"/>
      <c r="L164" s="16"/>
      <c r="M164" s="16"/>
      <c r="N164" s="16"/>
      <c r="O164" s="16"/>
    </row>
    <row r="165" spans="1:16" ht="12.75" customHeight="1" x14ac:dyDescent="0.2">
      <c r="A165" s="17" t="s">
        <v>45</v>
      </c>
    </row>
    <row r="166" spans="1:16" ht="12.75" customHeight="1" x14ac:dyDescent="0.2">
      <c r="A166" s="42" t="s">
        <v>48</v>
      </c>
    </row>
    <row r="167" spans="1:16" ht="12.75" customHeight="1" x14ac:dyDescent="0.2">
      <c r="A167" s="17" t="s">
        <v>43</v>
      </c>
    </row>
    <row r="168" spans="1:16" ht="12.75" customHeight="1" x14ac:dyDescent="0.2">
      <c r="A168" s="19" t="s">
        <v>10</v>
      </c>
    </row>
    <row r="169" spans="1:16" ht="12.75" customHeight="1" x14ac:dyDescent="0.2">
      <c r="A169" s="19" t="s">
        <v>11</v>
      </c>
    </row>
  </sheetData>
  <mergeCells count="20">
    <mergeCell ref="A8:A12"/>
    <mergeCell ref="C8:G8"/>
    <mergeCell ref="H8:O8"/>
    <mergeCell ref="P8:P12"/>
    <mergeCell ref="C9:G9"/>
    <mergeCell ref="H9:O9"/>
    <mergeCell ref="C10:G10"/>
    <mergeCell ref="H10:L10"/>
    <mergeCell ref="M10:O10"/>
    <mergeCell ref="C11:C12"/>
    <mergeCell ref="D11:G11"/>
    <mergeCell ref="H11:H12"/>
    <mergeCell ref="I11:L11"/>
    <mergeCell ref="N11:O11"/>
    <mergeCell ref="A1:G1"/>
    <mergeCell ref="H1:P1"/>
    <mergeCell ref="A2:G2"/>
    <mergeCell ref="H2:P2"/>
    <mergeCell ref="A3:G3"/>
    <mergeCell ref="H3:P3"/>
  </mergeCells>
  <printOptions horizontalCentered="1"/>
  <pageMargins left="0.74803149606299213" right="0.74803149606299213" top="0.98425196850393704" bottom="0.98425196850393704" header="0.31496062992125984" footer="0.31496062992125984"/>
  <pageSetup scale="8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4 RXS</vt:lpstr>
      <vt:lpstr>'Cuadro 4 RXS'!Área_de_impresión</vt:lpstr>
      <vt:lpstr>'Cuadro 4 RXS'!Títulos_a_imprimir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2026-08-20T20:13:39Z</cp:lastPrinted>
  <dcterms:created xsi:type="dcterms:W3CDTF">2018-11-21T20:09:16Z</dcterms:created>
  <dcterms:modified xsi:type="dcterms:W3CDTF">2026-09-24T22:25:12Z</dcterms:modified>
</cp:coreProperties>
</file>